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table+xml" PartName="/xl/tables/table3.xml"/>
  <Override ContentType="application/vnd.openxmlformats-officedocument.spreadsheetml.table+xml" PartName="/xl/tables/table4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2"/>
    <sheet name="25-PARKMAN TWP-CARDINAL LSD" sheetId="2" r:id="rId3"/>
  </sheets>
  <calcPr fullCalcOnLoad="1"/>
</workbook>
</file>

<file path=xl/sharedStrings.xml><?xml version="1.0" encoding="utf-8"?>
<sst xmlns="http://schemas.openxmlformats.org/spreadsheetml/2006/main" count="85" uniqueCount="85">
  <si>
    <t>Oil and Gas Company #10486</t>
  </si>
  <si>
    <t>DJR WELL SERVICES INC.</t>
  </si>
  <si>
    <t>Date Generated:</t>
  </si>
  <si>
    <t>01/08/2026</t>
  </si>
  <si>
    <t>1440 COUNTY LINE ROAD</t>
  </si>
  <si>
    <t>Tax Year:</t>
  </si>
  <si>
    <t>2025</t>
  </si>
  <si>
    <t>MCDONALD, OH 44437</t>
  </si>
  <si>
    <t>Due Date:</t>
  </si>
  <si>
    <t>02/18/2026</t>
  </si>
  <si>
    <t>District Summary</t>
  </si>
  <si>
    <t>District Name</t>
  </si>
  <si>
    <t>Full Rate</t>
  </si>
  <si>
    <t>Effective Rate</t>
  </si>
  <si>
    <t>Oil Value</t>
  </si>
  <si>
    <t>Gas Value</t>
  </si>
  <si>
    <t>Total Value</t>
  </si>
  <si>
    <t>Prior Due</t>
  </si>
  <si>
    <t>Half Due</t>
  </si>
  <si>
    <t>Full Due</t>
  </si>
  <si>
    <t>Total Due</t>
  </si>
  <si>
    <t>Permit Count</t>
  </si>
  <si>
    <t>25-PARKMAN TWP-CARDINAL LSD</t>
  </si>
  <si>
    <t>Permit Summary</t>
  </si>
  <si>
    <t>Permit</t>
  </si>
  <si>
    <t>WellName</t>
  </si>
  <si>
    <t>Districts</t>
  </si>
  <si>
    <t>34055218510000</t>
  </si>
  <si>
    <t xml:space="preserve">RAHMAN     1</t>
  </si>
  <si>
    <t>34055218520000</t>
  </si>
  <si>
    <t xml:space="preserve">MILLER ELI L     1</t>
  </si>
  <si>
    <t>34055218990000</t>
  </si>
  <si>
    <t xml:space="preserve">MILLER ELI L     2</t>
  </si>
  <si>
    <t>34055219010000</t>
  </si>
  <si>
    <t xml:space="preserve">MILLER FREEMON F     1</t>
  </si>
  <si>
    <t>34055219960000</t>
  </si>
  <si>
    <t xml:space="preserve">YODER UNIT     1</t>
  </si>
  <si>
    <t>34055219990000</t>
  </si>
  <si>
    <t xml:space="preserve">YODER R UNIT     1</t>
  </si>
  <si>
    <t>34055220000000</t>
  </si>
  <si>
    <t xml:space="preserve">TROYER     2</t>
  </si>
  <si>
    <t>34055220530000</t>
  </si>
  <si>
    <t xml:space="preserve">TROYER UNIT     3</t>
  </si>
  <si>
    <t>34055220540000</t>
  </si>
  <si>
    <t xml:space="preserve">TROYER UNIT     1-A</t>
  </si>
  <si>
    <t>34055220610000</t>
  </si>
  <si>
    <t xml:space="preserve">YODER-SOLTIS UNIT     2</t>
  </si>
  <si>
    <t>34055220620000</t>
  </si>
  <si>
    <t xml:space="preserve">YODER UNIT     2</t>
  </si>
  <si>
    <t>34055220650000</t>
  </si>
  <si>
    <t xml:space="preserve">TROYER UNIT     2-A</t>
  </si>
  <si>
    <t>34055220690000</t>
  </si>
  <si>
    <t xml:space="preserve">YODER-SOLTIS UNIT     1</t>
  </si>
  <si>
    <t>34055221000000</t>
  </si>
  <si>
    <t xml:space="preserve">YODER H     2</t>
  </si>
  <si>
    <t>34055221010000</t>
  </si>
  <si>
    <t xml:space="preserve">YODER H     1</t>
  </si>
  <si>
    <t>34055221020000</t>
  </si>
  <si>
    <t xml:space="preserve">BYLER UNIT     1</t>
  </si>
  <si>
    <t>34055221050000</t>
  </si>
  <si>
    <t xml:space="preserve">E YODER UNIT     1</t>
  </si>
  <si>
    <t>District Taxes</t>
  </si>
  <si>
    <t>Description</t>
  </si>
  <si>
    <t>Prior</t>
  </si>
  <si>
    <t>First</t>
  </si>
  <si>
    <t>Second</t>
  </si>
  <si>
    <t>Total</t>
  </si>
  <si>
    <t>Gross</t>
  </si>
  <si>
    <t>Credit</t>
  </si>
  <si>
    <t>Non-Business Credit</t>
  </si>
  <si>
    <t>Homestead</t>
  </si>
  <si>
    <t>Owner-Occupancy Credit</t>
  </si>
  <si>
    <t>Total Real Property Taxes</t>
  </si>
  <si>
    <t>Tax &amp; SA Penalties</t>
  </si>
  <si>
    <t>Tax &amp; SA Interest</t>
  </si>
  <si>
    <t>Total Taxes</t>
  </si>
  <si>
    <t>Paid</t>
  </si>
  <si>
    <t>Due</t>
  </si>
  <si>
    <t>Permits in District</t>
  </si>
  <si>
    <t>Owner Number</t>
  </si>
  <si>
    <t>Permit Number</t>
  </si>
  <si>
    <t>Well Name</t>
  </si>
  <si>
    <t>Percentage of District Value</t>
  </si>
  <si>
    <t>Current Year Charge</t>
  </si>
  <si>
    <t>10486</t>
  </si>
</sst>
</file>

<file path=xl/styles.xml><?xml version="1.0" encoding="utf-8"?>
<styleSheet xmlns="http://schemas.openxmlformats.org/spreadsheetml/2006/main">
  <numFmts count="2">
    <numFmt numFmtId="164" formatCode="#,##0.000000"/>
    <numFmt numFmtId="165" formatCode="$#,##0.00"/>
  </numFmts>
  <fonts count="2">
    <font>
      <sz val="11"/>
      <name val="Calibri"/>
    </font>
    <font>
      <b/>
      <sz val="15"/>
      <color rgb="0144546A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/>
    <xf numFmtId="0" fontId="1"/>
  </cellStyleXfs>
  <cellXfs count="11">
    <xf numFmtId="0" applyNumberFormat="1" fontId="0" applyFont="1" xfId="0" applyProtection="1"/>
    <xf numFmtId="0" applyNumberFormat="1" fontId="1" applyFont="1" xfId="1" applyProtection="1"/>
    <xf numFmtId="164" applyNumberFormat="1" fontId="0" applyFont="1" xfId="0" applyProtection="1"/>
    <xf numFmtId="3" applyNumberFormat="1" fontId="0" applyFont="1" xfId="0" applyProtection="1"/>
    <xf numFmtId="165" applyNumberFormat="1" fontId="0" applyFont="1" xfId="0" applyProtection="1"/>
    <xf numFmtId="0" applyNumberFormat="1" fontId="0" applyFont="1" xfId="0" applyProtection="1" applyAlignment="1">
      <alignment vertical="center"/>
    </xf>
    <xf numFmtId="3" applyNumberFormat="1" fontId="0" applyFont="1" xfId="0" applyProtection="1" applyAlignment="1">
      <alignment vertical="center"/>
    </xf>
    <xf numFmtId="0" applyNumberFormat="1" fontId="0" applyFont="1" xfId="0" applyProtection="1" applyAlignment="1">
      <alignment vertical="center" wrapText="1"/>
    </xf>
    <xf numFmtId="3" applyNumberFormat="1" fontId="0" applyFont="1" xfId="0" applyProtection="1" applyAlignment="1">
      <alignment vertical="center" wrapText="1"/>
    </xf>
    <xf numFmtId="10" applyNumberFormat="1" fontId="0" applyFont="1" xfId="0" applyProtection="1"/>
    <xf numFmtId="4" applyNumberFormat="1" fontId="0" applyFont="1" xfId="0" applyProtection="1"/>
  </cellXfs>
  <cellStyles count="2">
    <cellStyle name="Normal" xfId="0" builtinId="0"/>
    <cellStyle name="Heading 1" xfId="1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SummaryDistrictTable" displayName="SummaryDistrictTable" ref="A8:K9" headerRowCount="1">
  <autoFilter ref="A8:K9"/>
  <tableColumns count="11">
    <tableColumn id="1" name="District Name"/>
    <tableColumn id="2" name="Full Rate"/>
    <tableColumn id="3" name="Effective Rate"/>
    <tableColumn id="4" name="Oil Value"/>
    <tableColumn id="5" name="Gas Value"/>
    <tableColumn id="6" name="Total Value">
      <calculatedColumnFormula>[Oil Value] + [Gas Value]</calculatedColumnFormula>
    </tableColumn>
    <tableColumn id="7" name="Prior Due"/>
    <tableColumn id="8" name="Half Due"/>
    <tableColumn id="9" name="Full Due"/>
    <tableColumn id="10" name="Total Due">
      <calculatedColumnFormula>[Prior Due] + [Half Due] + [Full Due]</calculatedColumnFormula>
    </tableColumn>
    <tableColumn id="11" name="Permit Count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PermitSummaryTable" displayName="PermitSummaryTable" ref="A13:F30" headerRowCount="1">
  <autoFilter ref="A13:F30"/>
  <tableColumns count="6">
    <tableColumn id="1" name="Permit"/>
    <tableColumn id="2" name="WellName"/>
    <tableColumn id="3" name="Oil Value"/>
    <tableColumn id="4" name="Gas Value"/>
    <tableColumn id="5" name="Total Value">
      <calculatedColumnFormula>[Oil Value] + [Gas Value]</calculatedColumnFormula>
    </tableColumn>
    <tableColumn id="6" name="Districts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DistrictTable_25" displayName="DistrictTable_25" ref="A16:K33" headerRowCount="1">
  <autoFilter ref="A16:K33"/>
  <tableColumns count="11">
    <tableColumn id="1" name="Owner Number"/>
    <tableColumn id="2" name="Permit Number"/>
    <tableColumn id="3" name="Well Name"/>
    <tableColumn id="4" name="District Name"/>
    <tableColumn id="5" name="Full Rate"/>
    <tableColumn id="6" name="Effective Rate"/>
    <tableColumn id="7" name="Oil Value"/>
    <tableColumn id="8" name="Gas Value"/>
    <tableColumn id="9" name="Total Value">
      <calculatedColumnFormula>[Oil Value] + [Gas Value]</calculatedColumnFormula>
    </tableColumn>
    <tableColumn id="10" name="Percentage of District Value">
      <calculatedColumnFormula>IF(SUM( [Total Value]:[Total Value]) = 0, 0, [Total Value] / SUM( [Total Value]:[Total Value]))</calculatedColumnFormula>
    </tableColumn>
    <tableColumn id="11" name="Current Year Charg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xTable_25" displayName="TaxTable_25" ref="A2:E13" headerRowCount="1">
  <autoFilter ref="A2:E13"/>
  <tableColumns count="5">
    <tableColumn id="1" name="Description"/>
    <tableColumn id="2" name="Prior"/>
    <tableColumn id="3" name="First"/>
    <tableColumn id="4" name="Second"/>
    <tableColumn id="5" name="Total">
      <calculatedColumnFormula>[Prior] + [First] + [Second]</calculatedColumnFormula>
    </tableColumn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30"/>
  <sheetViews>
    <sheetView workbookViewId="0"/>
  </sheetViews>
  <sheetFormatPr defaultRowHeight="15"/>
  <cols>
    <col min="1" max="1" width="37.33909225463867" customWidth="1"/>
    <col min="2" max="2" width="22.416229248046875" customWidth="1"/>
    <col min="3" max="3" width="15.996493339538574" customWidth="1"/>
    <col min="4" max="4" width="12.350568771362305" customWidth="1"/>
    <col min="5" max="5" width="40" customWidth="1"/>
    <col min="6" max="6" width="31.34963607788086" customWidth="1"/>
    <col min="7" max="7" width="11.938273429870605" customWidth="1"/>
    <col min="8" max="8" width="11.218035697937012" customWidth="1"/>
    <col min="9" max="9" width="10.801648139953613" customWidth="1"/>
    <col min="10" max="10" width="12.127540588378906" customWidth="1"/>
    <col min="11" max="11" width="15.31336498260498" customWidth="1"/>
  </cols>
  <sheetData>
    <row r="1">
      <c r="A1" s="1" t="s">
        <v>0</v>
      </c>
    </row>
    <row r="3">
      <c r="A3" s="0" t="s">
        <v>1</v>
      </c>
      <c r="C3" s="0" t="s">
        <v>2</v>
      </c>
      <c r="D3" s="0" t="s">
        <v>3</v>
      </c>
    </row>
    <row r="4">
      <c r="A4" s="0" t="s">
        <v>4</v>
      </c>
      <c r="C4" s="0" t="s">
        <v>5</v>
      </c>
      <c r="D4" s="0" t="s">
        <v>6</v>
      </c>
    </row>
    <row r="5">
      <c r="A5" s="0" t="s">
        <v>7</v>
      </c>
      <c r="C5" s="0" t="s">
        <v>8</v>
      </c>
      <c r="D5" s="0" t="s">
        <v>9</v>
      </c>
    </row>
    <row r="7">
      <c r="A7" s="1" t="s">
        <v>10</v>
      </c>
    </row>
    <row r="8">
      <c r="A8" s="0" t="s">
        <v>11</v>
      </c>
      <c r="B8" s="0" t="s">
        <v>12</v>
      </c>
      <c r="C8" s="0" t="s">
        <v>13</v>
      </c>
      <c r="D8" s="0" t="s">
        <v>14</v>
      </c>
      <c r="E8" s="0" t="s">
        <v>15</v>
      </c>
      <c r="F8" s="0" t="s">
        <v>16</v>
      </c>
      <c r="G8" s="0" t="s">
        <v>17</v>
      </c>
      <c r="H8" s="0" t="s">
        <v>18</v>
      </c>
      <c r="I8" s="0" t="s">
        <v>19</v>
      </c>
      <c r="J8" s="0" t="s">
        <v>20</v>
      </c>
      <c r="K8" s="0" t="s">
        <v>21</v>
      </c>
    </row>
    <row r="9">
      <c r="A9" s="0" t="s">
        <v>22</v>
      </c>
      <c r="B9" s="2">
        <v>87.22</v>
      </c>
      <c r="C9" s="2">
        <v>55.180426</v>
      </c>
      <c r="D9" s="3">
        <v>22170</v>
      </c>
      <c r="E9" s="3">
        <v>7920</v>
      </c>
      <c r="F9" s="3">
        <f>[Oil Value]+[Gas Value]</f>
        <v>30090</v>
      </c>
      <c r="G9" s="4">
        <v>0</v>
      </c>
      <c r="H9" s="4">
        <v>830.85</v>
      </c>
      <c r="I9" s="4">
        <v>830.85</v>
      </c>
      <c r="J9" s="4">
        <f>[Prior Due]+[Half Due]+[Full Due]</f>
        <v>1661.7</v>
      </c>
      <c r="K9" s="0">
        <v>17</v>
      </c>
    </row>
    <row r="12">
      <c r="A12" s="1" t="s">
        <v>23</v>
      </c>
    </row>
    <row r="13">
      <c r="A13" s="5" t="s">
        <v>24</v>
      </c>
      <c r="B13" s="5" t="s">
        <v>25</v>
      </c>
      <c r="C13" s="5" t="s">
        <v>14</v>
      </c>
      <c r="D13" s="5" t="s">
        <v>15</v>
      </c>
      <c r="E13" s="7" t="s">
        <v>16</v>
      </c>
      <c r="F13" s="5" t="s">
        <v>26</v>
      </c>
    </row>
    <row r="14">
      <c r="A14" s="5" t="s">
        <v>27</v>
      </c>
      <c r="B14" s="5" t="s">
        <v>28</v>
      </c>
      <c r="C14" s="6">
        <v>1380</v>
      </c>
      <c r="D14" s="6">
        <v>120</v>
      </c>
      <c r="E14" s="8">
        <f>[Oil Value]+[Gas Value]</f>
        <v>1500</v>
      </c>
      <c r="F14" s="5" t="s">
        <v>22</v>
      </c>
    </row>
    <row r="15">
      <c r="A15" s="5" t="s">
        <v>29</v>
      </c>
      <c r="B15" s="5" t="s">
        <v>30</v>
      </c>
      <c r="C15" s="6">
        <v>1950</v>
      </c>
      <c r="D15" s="6">
        <v>200</v>
      </c>
      <c r="E15" s="8">
        <f>[Oil Value]+[Gas Value]</f>
        <v>2150</v>
      </c>
      <c r="F15" s="5" t="s">
        <v>22</v>
      </c>
    </row>
    <row r="16">
      <c r="A16" s="5" t="s">
        <v>31</v>
      </c>
      <c r="B16" s="5" t="s">
        <v>32</v>
      </c>
      <c r="C16" s="6">
        <v>1940</v>
      </c>
      <c r="D16" s="6">
        <v>200</v>
      </c>
      <c r="E16" s="8">
        <f>[Oil Value]+[Gas Value]</f>
        <v>2140</v>
      </c>
      <c r="F16" s="5" t="s">
        <v>22</v>
      </c>
    </row>
    <row r="17">
      <c r="A17" s="5" t="s">
        <v>33</v>
      </c>
      <c r="B17" s="5" t="s">
        <v>34</v>
      </c>
      <c r="C17" s="6">
        <v>2390</v>
      </c>
      <c r="D17" s="6">
        <v>1570</v>
      </c>
      <c r="E17" s="8">
        <f>[Oil Value]+[Gas Value]</f>
        <v>3960</v>
      </c>
      <c r="F17" s="5" t="s">
        <v>22</v>
      </c>
    </row>
    <row r="18">
      <c r="A18" s="5" t="s">
        <v>35</v>
      </c>
      <c r="B18" s="5" t="s">
        <v>36</v>
      </c>
      <c r="C18" s="6">
        <v>1200</v>
      </c>
      <c r="D18" s="6">
        <v>1290</v>
      </c>
      <c r="E18" s="8">
        <f>[Oil Value]+[Gas Value]</f>
        <v>2490</v>
      </c>
      <c r="F18" s="5" t="s">
        <v>22</v>
      </c>
    </row>
    <row r="19">
      <c r="A19" s="5" t="s">
        <v>37</v>
      </c>
      <c r="B19" s="5" t="s">
        <v>38</v>
      </c>
      <c r="C19" s="6">
        <v>860</v>
      </c>
      <c r="D19" s="6">
        <v>60</v>
      </c>
      <c r="E19" s="8">
        <f>[Oil Value]+[Gas Value]</f>
        <v>920</v>
      </c>
      <c r="F19" s="5" t="s">
        <v>22</v>
      </c>
    </row>
    <row r="20">
      <c r="A20" s="5" t="s">
        <v>39</v>
      </c>
      <c r="B20" s="5" t="s">
        <v>40</v>
      </c>
      <c r="C20" s="6">
        <v>1570</v>
      </c>
      <c r="D20" s="6">
        <v>540</v>
      </c>
      <c r="E20" s="8">
        <f>[Oil Value]+[Gas Value]</f>
        <v>2110</v>
      </c>
      <c r="F20" s="5" t="s">
        <v>22</v>
      </c>
    </row>
    <row r="21">
      <c r="A21" s="5" t="s">
        <v>41</v>
      </c>
      <c r="B21" s="5" t="s">
        <v>42</v>
      </c>
      <c r="C21" s="6">
        <v>1560</v>
      </c>
      <c r="D21" s="6">
        <v>540</v>
      </c>
      <c r="E21" s="8">
        <f>[Oil Value]+[Gas Value]</f>
        <v>2100</v>
      </c>
      <c r="F21" s="5" t="s">
        <v>22</v>
      </c>
    </row>
    <row r="22">
      <c r="A22" s="5" t="s">
        <v>43</v>
      </c>
      <c r="B22" s="5" t="s">
        <v>44</v>
      </c>
      <c r="C22" s="6">
        <v>1470</v>
      </c>
      <c r="D22" s="6">
        <v>450</v>
      </c>
      <c r="E22" s="8">
        <f>[Oil Value]+[Gas Value]</f>
        <v>1920</v>
      </c>
      <c r="F22" s="5" t="s">
        <v>22</v>
      </c>
    </row>
    <row r="23">
      <c r="A23" s="5" t="s">
        <v>45</v>
      </c>
      <c r="B23" s="5" t="s">
        <v>46</v>
      </c>
      <c r="C23" s="6">
        <v>1120</v>
      </c>
      <c r="D23" s="6">
        <v>300</v>
      </c>
      <c r="E23" s="8">
        <f>[Oil Value]+[Gas Value]</f>
        <v>1420</v>
      </c>
      <c r="F23" s="5" t="s">
        <v>22</v>
      </c>
    </row>
    <row r="24">
      <c r="A24" s="5" t="s">
        <v>47</v>
      </c>
      <c r="B24" s="5" t="s">
        <v>48</v>
      </c>
      <c r="C24" s="6">
        <v>1200</v>
      </c>
      <c r="D24" s="6">
        <v>1290</v>
      </c>
      <c r="E24" s="8">
        <f>[Oil Value]+[Gas Value]</f>
        <v>2490</v>
      </c>
      <c r="F24" s="5" t="s">
        <v>22</v>
      </c>
    </row>
    <row r="25">
      <c r="A25" s="5" t="s">
        <v>49</v>
      </c>
      <c r="B25" s="5" t="s">
        <v>50</v>
      </c>
      <c r="C25" s="6">
        <v>1730</v>
      </c>
      <c r="D25" s="6">
        <v>70</v>
      </c>
      <c r="E25" s="8">
        <f>[Oil Value]+[Gas Value]</f>
        <v>1800</v>
      </c>
      <c r="F25" s="5" t="s">
        <v>22</v>
      </c>
    </row>
    <row r="26">
      <c r="A26" s="5" t="s">
        <v>51</v>
      </c>
      <c r="B26" s="5" t="s">
        <v>52</v>
      </c>
      <c r="C26" s="6">
        <v>1110</v>
      </c>
      <c r="D26" s="6">
        <v>300</v>
      </c>
      <c r="E26" s="8">
        <f>[Oil Value]+[Gas Value]</f>
        <v>1410</v>
      </c>
      <c r="F26" s="5" t="s">
        <v>22</v>
      </c>
    </row>
    <row r="27">
      <c r="A27" s="5" t="s">
        <v>53</v>
      </c>
      <c r="B27" s="5" t="s">
        <v>54</v>
      </c>
      <c r="C27" s="6">
        <v>810</v>
      </c>
      <c r="D27" s="6">
        <v>150</v>
      </c>
      <c r="E27" s="8">
        <f>[Oil Value]+[Gas Value]</f>
        <v>960</v>
      </c>
      <c r="F27" s="5" t="s">
        <v>22</v>
      </c>
    </row>
    <row r="28">
      <c r="A28" s="5" t="s">
        <v>55</v>
      </c>
      <c r="B28" s="5" t="s">
        <v>56</v>
      </c>
      <c r="C28" s="6">
        <v>810</v>
      </c>
      <c r="D28" s="6">
        <v>150</v>
      </c>
      <c r="E28" s="8">
        <f>[Oil Value]+[Gas Value]</f>
        <v>960</v>
      </c>
      <c r="F28" s="5" t="s">
        <v>22</v>
      </c>
    </row>
    <row r="29">
      <c r="A29" s="5" t="s">
        <v>57</v>
      </c>
      <c r="B29" s="5" t="s">
        <v>58</v>
      </c>
      <c r="C29" s="6">
        <v>1070</v>
      </c>
      <c r="D29" s="6">
        <v>310</v>
      </c>
      <c r="E29" s="8">
        <f>[Oil Value]+[Gas Value]</f>
        <v>1380</v>
      </c>
      <c r="F29" s="5" t="s">
        <v>22</v>
      </c>
    </row>
    <row r="30">
      <c r="A30" s="5" t="s">
        <v>59</v>
      </c>
      <c r="B30" s="5" t="s">
        <v>60</v>
      </c>
      <c r="C30" s="6">
        <v>0</v>
      </c>
      <c r="D30" s="6">
        <v>380</v>
      </c>
      <c r="E30" s="8">
        <f>[Oil Value]+[Gas Value]</f>
        <v>380</v>
      </c>
      <c r="F30" s="5" t="s">
        <v>22</v>
      </c>
    </row>
  </sheetData>
  <headerFooter/>
  <tableParts>
    <tablePart r:id="rId1"/>
    <tablePart r:id="rId2"/>
  </tableParts>
</worksheet>
</file>

<file path=xl/worksheets/sheet2.xml><?xml version="1.0" encoding="utf-8"?>
<worksheet xmlns:r="http://schemas.openxmlformats.org/officeDocument/2006/relationships" xmlns="http://schemas.openxmlformats.org/spreadsheetml/2006/main">
  <dimension ref="A1:K33"/>
  <sheetViews>
    <sheetView workbookViewId="0"/>
  </sheetViews>
  <sheetFormatPr defaultRowHeight="15"/>
  <cols>
    <col min="1" max="1" width="23.695058822631836" customWidth="1"/>
    <col min="2" max="2" width="17.24491310119629" customWidth="1"/>
    <col min="3" max="3" width="22.416229248046875" customWidth="1"/>
    <col min="4" max="4" width="31.34963607788086" customWidth="1"/>
    <col min="5" max="5" width="11.268165588378906" customWidth="1"/>
    <col min="6" max="6" width="15.778861045837402" customWidth="1"/>
    <col min="7" max="7" width="11.531092643737793" customWidth="1"/>
    <col min="8" max="8" width="12.350568771362305" customWidth="1"/>
    <col min="9" max="9" width="13.5526704788208" customWidth="1"/>
    <col min="10" max="10" width="28.065874099731445" customWidth="1"/>
    <col min="11" max="11" width="21.429248809814453" customWidth="1"/>
  </cols>
  <sheetData>
    <row r="1">
      <c r="A1" s="1" t="s">
        <v>61</v>
      </c>
    </row>
    <row r="2">
      <c r="A2" s="0" t="s">
        <v>62</v>
      </c>
      <c r="B2" s="0" t="s">
        <v>63</v>
      </c>
      <c r="C2" s="0" t="s">
        <v>64</v>
      </c>
      <c r="D2" s="0" t="s">
        <v>65</v>
      </c>
      <c r="E2" s="0" t="s">
        <v>66</v>
      </c>
    </row>
    <row r="3">
      <c r="A3" s="0" t="s">
        <v>67</v>
      </c>
      <c r="B3" s="4">
        <v>0</v>
      </c>
      <c r="C3" s="4">
        <v>1312.79</v>
      </c>
      <c r="D3" s="4">
        <v>1312.79</v>
      </c>
      <c r="E3" s="4">
        <f>[Prior]+[First]+[Second]</f>
        <v>2625.58</v>
      </c>
    </row>
    <row r="4">
      <c r="A4" s="0" t="s">
        <v>68</v>
      </c>
      <c r="B4" s="4">
        <v>0</v>
      </c>
      <c r="C4" s="4">
        <v>-481.94</v>
      </c>
      <c r="D4" s="4">
        <v>-481.94</v>
      </c>
      <c r="E4" s="4">
        <f>[Prior]+[First]+[Second]</f>
        <v>-963.88</v>
      </c>
    </row>
    <row r="5">
      <c r="A5" s="0" t="s">
        <v>69</v>
      </c>
      <c r="B5" s="4">
        <v>0</v>
      </c>
      <c r="C5" s="4">
        <v>0</v>
      </c>
      <c r="D5" s="4">
        <v>0</v>
      </c>
      <c r="E5" s="4">
        <f>[Prior]+[First]+[Second]</f>
        <v>0</v>
      </c>
    </row>
    <row r="6">
      <c r="A6" s="0" t="s">
        <v>70</v>
      </c>
      <c r="B6" s="4">
        <v>0</v>
      </c>
      <c r="C6" s="4">
        <v>0</v>
      </c>
      <c r="D6" s="4">
        <v>0</v>
      </c>
      <c r="E6" s="4">
        <f>[Prior]+[First]+[Second]</f>
        <v>0</v>
      </c>
    </row>
    <row r="7">
      <c r="A7" s="0" t="s">
        <v>71</v>
      </c>
      <c r="B7" s="4">
        <v>0</v>
      </c>
      <c r="C7" s="4">
        <v>0</v>
      </c>
      <c r="D7" s="4">
        <v>0</v>
      </c>
      <c r="E7" s="4">
        <f>[Prior]+[First]+[Second]</f>
        <v>0</v>
      </c>
    </row>
    <row r="8">
      <c r="A8" s="0" t="s">
        <v>72</v>
      </c>
      <c r="B8" s="4">
        <v>0</v>
      </c>
      <c r="C8" s="4">
        <v>830.85</v>
      </c>
      <c r="D8" s="4">
        <v>830.85</v>
      </c>
      <c r="E8" s="4">
        <f>[Prior]+[First]+[Second]</f>
        <v>1661.7</v>
      </c>
    </row>
    <row r="9">
      <c r="A9" s="0" t="s">
        <v>73</v>
      </c>
      <c r="B9" s="4">
        <v>0</v>
      </c>
      <c r="C9" s="4">
        <v>0</v>
      </c>
      <c r="D9" s="4">
        <v>0</v>
      </c>
      <c r="E9" s="4">
        <f>[Prior]+[First]+[Second]</f>
        <v>0</v>
      </c>
    </row>
    <row r="10">
      <c r="A10" s="0" t="s">
        <v>74</v>
      </c>
      <c r="B10" s="4">
        <v>0</v>
      </c>
      <c r="C10" s="4">
        <v>0</v>
      </c>
      <c r="D10" s="4">
        <v>0</v>
      </c>
      <c r="E10" s="4">
        <f>[Prior]+[First]+[Second]</f>
        <v>0</v>
      </c>
    </row>
    <row r="11">
      <c r="A11" s="0" t="s">
        <v>75</v>
      </c>
      <c r="B11" s="4">
        <v>0</v>
      </c>
      <c r="C11" s="4">
        <v>830.85</v>
      </c>
      <c r="D11" s="4">
        <v>830.85</v>
      </c>
      <c r="E11" s="4">
        <f>[Prior]+[First]+[Second]</f>
        <v>1661.7</v>
      </c>
    </row>
    <row r="12">
      <c r="A12" s="0" t="s">
        <v>76</v>
      </c>
      <c r="B12" s="4">
        <v>0</v>
      </c>
      <c r="C12" s="4">
        <v>0</v>
      </c>
      <c r="D12" s="4">
        <v>0</v>
      </c>
      <c r="E12" s="4">
        <f>[Prior]+[First]+[Second]</f>
        <v>0</v>
      </c>
    </row>
    <row r="13">
      <c r="A13" s="0" t="s">
        <v>77</v>
      </c>
      <c r="B13" s="4">
        <v>0</v>
      </c>
      <c r="C13" s="4">
        <v>830.85</v>
      </c>
      <c r="D13" s="4">
        <v>830.85</v>
      </c>
      <c r="E13" s="4">
        <f>[Prior]+[First]+[Second]</f>
        <v>1661.7</v>
      </c>
    </row>
    <row r="15">
      <c r="A15" s="1" t="s">
        <v>78</v>
      </c>
    </row>
    <row r="16">
      <c r="A16" s="0" t="s">
        <v>79</v>
      </c>
      <c r="B16" s="0" t="s">
        <v>80</v>
      </c>
      <c r="C16" s="0" t="s">
        <v>81</v>
      </c>
      <c r="D16" s="0" t="s">
        <v>11</v>
      </c>
      <c r="E16" s="0" t="s">
        <v>12</v>
      </c>
      <c r="F16" s="0" t="s">
        <v>13</v>
      </c>
      <c r="G16" s="0" t="s">
        <v>14</v>
      </c>
      <c r="H16" s="0" t="s">
        <v>15</v>
      </c>
      <c r="I16" s="0" t="s">
        <v>16</v>
      </c>
      <c r="J16" s="0" t="s">
        <v>82</v>
      </c>
      <c r="K16" s="0" t="s">
        <v>83</v>
      </c>
    </row>
    <row r="17">
      <c r="A17" s="0" t="s">
        <v>84</v>
      </c>
      <c r="B17" s="0" t="s">
        <v>27</v>
      </c>
      <c r="C17" s="0" t="s">
        <v>28</v>
      </c>
      <c r="D17" s="0" t="s">
        <v>22</v>
      </c>
      <c r="E17" s="2">
        <v>87.22</v>
      </c>
      <c r="F17" s="2">
        <v>55.180426</v>
      </c>
      <c r="G17" s="3">
        <v>1380</v>
      </c>
      <c r="H17" s="3">
        <v>120</v>
      </c>
      <c r="I17" s="3">
        <f>[Oil Value]+[Gas Value]</f>
        <v>1500</v>
      </c>
      <c r="J17" s="9">
        <f>IF(SUM([Total Value])=0,0,[Total Value]/SUM([Total Value]))</f>
        <v>0.049850448654037885</v>
      </c>
      <c r="K17" s="10">
        <v>83.02</v>
      </c>
    </row>
    <row r="18">
      <c r="A18" s="0" t="s">
        <v>84</v>
      </c>
      <c r="B18" s="0" t="s">
        <v>29</v>
      </c>
      <c r="C18" s="0" t="s">
        <v>30</v>
      </c>
      <c r="D18" s="0" t="s">
        <v>22</v>
      </c>
      <c r="E18" s="2">
        <v>87.22</v>
      </c>
      <c r="F18" s="2">
        <v>55.180426</v>
      </c>
      <c r="G18" s="3">
        <v>1950</v>
      </c>
      <c r="H18" s="3">
        <v>200</v>
      </c>
      <c r="I18" s="3">
        <f>[Oil Value]+[Gas Value]</f>
        <v>2150</v>
      </c>
      <c r="J18" s="9">
        <f>IF(SUM([Total Value])=0,0,[Total Value]/SUM([Total Value]))</f>
        <v>0.07145230973745431</v>
      </c>
      <c r="K18" s="10">
        <v>118.8</v>
      </c>
    </row>
    <row r="19">
      <c r="A19" s="0" t="s">
        <v>84</v>
      </c>
      <c r="B19" s="0" t="s">
        <v>31</v>
      </c>
      <c r="C19" s="0" t="s">
        <v>32</v>
      </c>
      <c r="D19" s="0" t="s">
        <v>22</v>
      </c>
      <c r="E19" s="2">
        <v>87.22</v>
      </c>
      <c r="F19" s="2">
        <v>55.180426</v>
      </c>
      <c r="G19" s="3">
        <v>1940</v>
      </c>
      <c r="H19" s="3">
        <v>200</v>
      </c>
      <c r="I19" s="3">
        <f>[Oil Value]+[Gas Value]</f>
        <v>2140</v>
      </c>
      <c r="J19" s="9">
        <f>IF(SUM([Total Value])=0,0,[Total Value]/SUM([Total Value]))</f>
        <v>0.07111997341309406</v>
      </c>
      <c r="K19" s="10">
        <v>118.22</v>
      </c>
    </row>
    <row r="20">
      <c r="A20" s="0" t="s">
        <v>84</v>
      </c>
      <c r="B20" s="0" t="s">
        <v>33</v>
      </c>
      <c r="C20" s="0" t="s">
        <v>34</v>
      </c>
      <c r="D20" s="0" t="s">
        <v>22</v>
      </c>
      <c r="E20" s="2">
        <v>87.22</v>
      </c>
      <c r="F20" s="2">
        <v>55.180426</v>
      </c>
      <c r="G20" s="3">
        <v>2390</v>
      </c>
      <c r="H20" s="3">
        <v>1570</v>
      </c>
      <c r="I20" s="3">
        <f>[Oil Value]+[Gas Value]</f>
        <v>3960</v>
      </c>
      <c r="J20" s="9">
        <f>IF(SUM([Total Value])=0,0,[Total Value]/SUM([Total Value]))</f>
        <v>0.13160518444666003</v>
      </c>
      <c r="K20" s="10">
        <v>218.54</v>
      </c>
    </row>
    <row r="21">
      <c r="A21" s="0" t="s">
        <v>84</v>
      </c>
      <c r="B21" s="0" t="s">
        <v>35</v>
      </c>
      <c r="C21" s="0" t="s">
        <v>36</v>
      </c>
      <c r="D21" s="0" t="s">
        <v>22</v>
      </c>
      <c r="E21" s="2">
        <v>87.22</v>
      </c>
      <c r="F21" s="2">
        <v>55.180426</v>
      </c>
      <c r="G21" s="3">
        <v>1200</v>
      </c>
      <c r="H21" s="3">
        <v>1290</v>
      </c>
      <c r="I21" s="3">
        <f>[Oil Value]+[Gas Value]</f>
        <v>2490</v>
      </c>
      <c r="J21" s="9">
        <f>IF(SUM([Total Value])=0,0,[Total Value]/SUM([Total Value]))</f>
        <v>0.08275174476570289</v>
      </c>
      <c r="K21" s="10">
        <v>137.5</v>
      </c>
    </row>
    <row r="22">
      <c r="A22" s="0" t="s">
        <v>84</v>
      </c>
      <c r="B22" s="0" t="s">
        <v>37</v>
      </c>
      <c r="C22" s="0" t="s">
        <v>38</v>
      </c>
      <c r="D22" s="0" t="s">
        <v>22</v>
      </c>
      <c r="E22" s="2">
        <v>87.22</v>
      </c>
      <c r="F22" s="2">
        <v>55.180426</v>
      </c>
      <c r="G22" s="3">
        <v>860</v>
      </c>
      <c r="H22" s="3">
        <v>60</v>
      </c>
      <c r="I22" s="3">
        <f>[Oil Value]+[Gas Value]</f>
        <v>920</v>
      </c>
      <c r="J22" s="9">
        <f>IF(SUM([Total Value])=0,0,[Total Value]/SUM([Total Value]))</f>
        <v>0.03057494184114324</v>
      </c>
      <c r="K22" s="10">
        <v>50.76</v>
      </c>
    </row>
    <row r="23">
      <c r="A23" s="0" t="s">
        <v>84</v>
      </c>
      <c r="B23" s="0" t="s">
        <v>39</v>
      </c>
      <c r="C23" s="0" t="s">
        <v>40</v>
      </c>
      <c r="D23" s="0" t="s">
        <v>22</v>
      </c>
      <c r="E23" s="2">
        <v>87.22</v>
      </c>
      <c r="F23" s="2">
        <v>55.180426</v>
      </c>
      <c r="G23" s="3">
        <v>1570</v>
      </c>
      <c r="H23" s="3">
        <v>540</v>
      </c>
      <c r="I23" s="3">
        <f>[Oil Value]+[Gas Value]</f>
        <v>2110</v>
      </c>
      <c r="J23" s="9">
        <f>IF(SUM([Total Value])=0,0,[Total Value]/SUM([Total Value]))</f>
        <v>0.07012296444001329</v>
      </c>
      <c r="K23" s="10">
        <v>116.46</v>
      </c>
    </row>
    <row r="24">
      <c r="A24" s="0" t="s">
        <v>84</v>
      </c>
      <c r="B24" s="0" t="s">
        <v>41</v>
      </c>
      <c r="C24" s="0" t="s">
        <v>42</v>
      </c>
      <c r="D24" s="0" t="s">
        <v>22</v>
      </c>
      <c r="E24" s="2">
        <v>87.22</v>
      </c>
      <c r="F24" s="2">
        <v>55.180426</v>
      </c>
      <c r="G24" s="3">
        <v>1560</v>
      </c>
      <c r="H24" s="3">
        <v>540</v>
      </c>
      <c r="I24" s="3">
        <f>[Oil Value]+[Gas Value]</f>
        <v>2100</v>
      </c>
      <c r="J24" s="9">
        <f>IF(SUM([Total Value])=0,0,[Total Value]/SUM([Total Value]))</f>
        <v>0.06979062811565304</v>
      </c>
      <c r="K24" s="10">
        <v>116.12</v>
      </c>
    </row>
    <row r="25">
      <c r="A25" s="0" t="s">
        <v>84</v>
      </c>
      <c r="B25" s="0" t="s">
        <v>43</v>
      </c>
      <c r="C25" s="0" t="s">
        <v>44</v>
      </c>
      <c r="D25" s="0" t="s">
        <v>22</v>
      </c>
      <c r="E25" s="2">
        <v>87.22</v>
      </c>
      <c r="F25" s="2">
        <v>55.180426</v>
      </c>
      <c r="G25" s="3">
        <v>1470</v>
      </c>
      <c r="H25" s="3">
        <v>450</v>
      </c>
      <c r="I25" s="3">
        <f>[Oil Value]+[Gas Value]</f>
        <v>1920</v>
      </c>
      <c r="J25" s="9">
        <f>IF(SUM([Total Value])=0,0,[Total Value]/SUM([Total Value]))</f>
        <v>0.0638085742771685</v>
      </c>
      <c r="K25" s="10">
        <v>105.92</v>
      </c>
    </row>
    <row r="26">
      <c r="A26" s="0" t="s">
        <v>84</v>
      </c>
      <c r="B26" s="0" t="s">
        <v>45</v>
      </c>
      <c r="C26" s="0" t="s">
        <v>46</v>
      </c>
      <c r="D26" s="0" t="s">
        <v>22</v>
      </c>
      <c r="E26" s="2">
        <v>87.22</v>
      </c>
      <c r="F26" s="2">
        <v>55.180426</v>
      </c>
      <c r="G26" s="3">
        <v>1120</v>
      </c>
      <c r="H26" s="3">
        <v>300</v>
      </c>
      <c r="I26" s="3">
        <f>[Oil Value]+[Gas Value]</f>
        <v>1420</v>
      </c>
      <c r="J26" s="9">
        <f>IF(SUM([Total Value])=0,0,[Total Value]/SUM([Total Value]))</f>
        <v>0.04719175805915586</v>
      </c>
      <c r="K26" s="10">
        <v>78.46</v>
      </c>
    </row>
    <row r="27">
      <c r="A27" s="0" t="s">
        <v>84</v>
      </c>
      <c r="B27" s="0" t="s">
        <v>47</v>
      </c>
      <c r="C27" s="0" t="s">
        <v>48</v>
      </c>
      <c r="D27" s="0" t="s">
        <v>22</v>
      </c>
      <c r="E27" s="2">
        <v>87.22</v>
      </c>
      <c r="F27" s="2">
        <v>55.180426</v>
      </c>
      <c r="G27" s="3">
        <v>1200</v>
      </c>
      <c r="H27" s="3">
        <v>1290</v>
      </c>
      <c r="I27" s="3">
        <f>[Oil Value]+[Gas Value]</f>
        <v>2490</v>
      </c>
      <c r="J27" s="9">
        <f>IF(SUM([Total Value])=0,0,[Total Value]/SUM([Total Value]))</f>
        <v>0.08275174476570289</v>
      </c>
      <c r="K27" s="10">
        <v>137.5</v>
      </c>
    </row>
    <row r="28">
      <c r="A28" s="0" t="s">
        <v>84</v>
      </c>
      <c r="B28" s="0" t="s">
        <v>49</v>
      </c>
      <c r="C28" s="0" t="s">
        <v>50</v>
      </c>
      <c r="D28" s="0" t="s">
        <v>22</v>
      </c>
      <c r="E28" s="2">
        <v>87.22</v>
      </c>
      <c r="F28" s="2">
        <v>55.180426</v>
      </c>
      <c r="G28" s="3">
        <v>1730</v>
      </c>
      <c r="H28" s="3">
        <v>70</v>
      </c>
      <c r="I28" s="3">
        <f>[Oil Value]+[Gas Value]</f>
        <v>1800</v>
      </c>
      <c r="J28" s="9">
        <f>IF(SUM([Total Value])=0,0,[Total Value]/SUM([Total Value]))</f>
        <v>0.05982053838484547</v>
      </c>
      <c r="K28" s="10">
        <v>99.3</v>
      </c>
    </row>
    <row r="29">
      <c r="A29" s="0" t="s">
        <v>84</v>
      </c>
      <c r="B29" s="0" t="s">
        <v>51</v>
      </c>
      <c r="C29" s="0" t="s">
        <v>52</v>
      </c>
      <c r="D29" s="0" t="s">
        <v>22</v>
      </c>
      <c r="E29" s="2">
        <v>87.22</v>
      </c>
      <c r="F29" s="2">
        <v>55.180426</v>
      </c>
      <c r="G29" s="3">
        <v>1110</v>
      </c>
      <c r="H29" s="3">
        <v>300</v>
      </c>
      <c r="I29" s="3">
        <f>[Oil Value]+[Gas Value]</f>
        <v>1410</v>
      </c>
      <c r="J29" s="9">
        <f>IF(SUM([Total Value])=0,0,[Total Value]/SUM([Total Value]))</f>
        <v>0.04685942173479561</v>
      </c>
      <c r="K29" s="10">
        <v>77.82</v>
      </c>
    </row>
    <row r="30">
      <c r="A30" s="0" t="s">
        <v>84</v>
      </c>
      <c r="B30" s="0" t="s">
        <v>53</v>
      </c>
      <c r="C30" s="0" t="s">
        <v>54</v>
      </c>
      <c r="D30" s="0" t="s">
        <v>22</v>
      </c>
      <c r="E30" s="2">
        <v>87.22</v>
      </c>
      <c r="F30" s="2">
        <v>55.180426</v>
      </c>
      <c r="G30" s="3">
        <v>810</v>
      </c>
      <c r="H30" s="3">
        <v>150</v>
      </c>
      <c r="I30" s="3">
        <f>[Oil Value]+[Gas Value]</f>
        <v>960</v>
      </c>
      <c r="J30" s="9">
        <f>IF(SUM([Total Value])=0,0,[Total Value]/SUM([Total Value]))</f>
        <v>0.031904287138584245</v>
      </c>
      <c r="K30" s="10">
        <v>53.02</v>
      </c>
    </row>
    <row r="31">
      <c r="A31" s="0" t="s">
        <v>84</v>
      </c>
      <c r="B31" s="0" t="s">
        <v>55</v>
      </c>
      <c r="C31" s="0" t="s">
        <v>56</v>
      </c>
      <c r="D31" s="0" t="s">
        <v>22</v>
      </c>
      <c r="E31" s="2">
        <v>87.22</v>
      </c>
      <c r="F31" s="2">
        <v>55.180426</v>
      </c>
      <c r="G31" s="3">
        <v>810</v>
      </c>
      <c r="H31" s="3">
        <v>150</v>
      </c>
      <c r="I31" s="3">
        <f>[Oil Value]+[Gas Value]</f>
        <v>960</v>
      </c>
      <c r="J31" s="9">
        <f>IF(SUM([Total Value])=0,0,[Total Value]/SUM([Total Value]))</f>
        <v>0.031904287138584245</v>
      </c>
      <c r="K31" s="10">
        <v>53.02</v>
      </c>
    </row>
    <row r="32">
      <c r="A32" s="0" t="s">
        <v>84</v>
      </c>
      <c r="B32" s="0" t="s">
        <v>57</v>
      </c>
      <c r="C32" s="0" t="s">
        <v>58</v>
      </c>
      <c r="D32" s="0" t="s">
        <v>22</v>
      </c>
      <c r="E32" s="2">
        <v>87.22</v>
      </c>
      <c r="F32" s="2">
        <v>55.180426</v>
      </c>
      <c r="G32" s="3">
        <v>1070</v>
      </c>
      <c r="H32" s="3">
        <v>310</v>
      </c>
      <c r="I32" s="3">
        <f>[Oil Value]+[Gas Value]</f>
        <v>1380</v>
      </c>
      <c r="J32" s="9">
        <f>IF(SUM([Total Value])=0,0,[Total Value]/SUM([Total Value]))</f>
        <v>0.045862412761714856</v>
      </c>
      <c r="K32" s="10">
        <v>76.16</v>
      </c>
    </row>
    <row r="33">
      <c r="A33" s="0" t="s">
        <v>84</v>
      </c>
      <c r="B33" s="0" t="s">
        <v>59</v>
      </c>
      <c r="C33" s="0" t="s">
        <v>60</v>
      </c>
      <c r="D33" s="0" t="s">
        <v>22</v>
      </c>
      <c r="E33" s="2">
        <v>87.22</v>
      </c>
      <c r="F33" s="2">
        <v>55.180426</v>
      </c>
      <c r="G33" s="3">
        <v>0</v>
      </c>
      <c r="H33" s="3">
        <v>380</v>
      </c>
      <c r="I33" s="3">
        <f>[Oil Value]+[Gas Value]</f>
        <v>380</v>
      </c>
      <c r="J33" s="9">
        <f>IF(SUM([Total Value])=0,0,[Total Value]/SUM([Total Value]))</f>
        <v>0.012628780325689598</v>
      </c>
      <c r="K33" s="10">
        <v>21.08</v>
      </c>
    </row>
  </sheetData>
  <headerFooter/>
  <tableParts>
    <tablePart r:id="rId1"/>
    <tablePart r:id="rId2"/>
  </tableParts>
</worksheet>
</file>