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23-NEWBURY TWP-WEST GEAUGA LSD" sheetId="3" r:id="rId4"/>
  </sheets>
  <calcPr fullCalcOnLoad="1"/>
</workbook>
</file>

<file path=xl/sharedStrings.xml><?xml version="1.0" encoding="utf-8"?>
<sst xmlns="http://schemas.openxmlformats.org/spreadsheetml/2006/main" count="56" uniqueCount="56">
  <si>
    <t>Oil and Gas Company #10576</t>
  </si>
  <si>
    <t>KUHNLE BROTHERS INC.</t>
  </si>
  <si>
    <t>Date Generated:</t>
  </si>
  <si>
    <t>01/08/2026</t>
  </si>
  <si>
    <t>PO BOX 375</t>
  </si>
  <si>
    <t>Tax Year:</t>
  </si>
  <si>
    <t>2025</t>
  </si>
  <si>
    <t>NEWBURY, OH 44065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</si>
  <si>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</si>
  <si>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</si>
  <si>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</si>
  <si>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</si>
  <si>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</si>
  <si>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</si>
  <si>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</si>
  <si>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</si>
  <si>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</si>
  <si>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</si>
  <si>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</si>
  <si>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</si>
  <si>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</si>
  <si>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</si>
  <si>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</si>
  <si>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23-NEWBURY TWP-WEST GEAUGA LSD</t>
  </si>
  <si>
    <t>Permit Summary</t>
  </si>
  <si>
    <t>Permit</t>
  </si>
  <si>
    <t>WellName</t>
  </si>
  <si>
    <t>Districts</t>
  </si>
  <si>
    <t>34055200460000</t>
  </si>
  <si>
    <t>H. &amp; E. MITCHELL # 1</t>
  </si>
  <si>
    <t>34055210580000</t>
  </si>
  <si>
    <t xml:space="preserve">BERGER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</si>
  <si>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</si>
  <si>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</si>
  <si>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</si>
  <si>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</si>
  <si>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</si>
  <si>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</si>
  <si>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</si>
  <si>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</si>
  <si>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</si>
  <si>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</si>
  <si>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</si>
  <si>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</si>
  <si>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</si>
  <si>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</si>
  <si>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</si>
  <si>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</si>
  <si>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</si>
  <si>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</si>
  <si>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</si>
  <si>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</si>
  <si>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</si>
  <si>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</si>
  <si>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</si>
  <si>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10576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</si>
</sst>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16" headerRowCount="1">
  <autoFilter ref="A14:F1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3" displayName="DistrictTable_23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6"/>
  <sheetViews>
    <sheetView workbookViewId="0"/>
  </sheetViews>
  <sheetFormatPr defaultRowHeight="15"/>
  <cols>
    <col min="1" max="1" width="37.33909225463867" customWidth="1"/>
    <col min="2" max="2" width="19.786951065063477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0</v>
      </c>
      <c r="E9" s="3">
        <v>350</v>
      </c>
      <c r="F9" s="3">
        <f>[Oil Value]+[Gas Value]</f>
        <v>350</v>
      </c>
      <c r="G9" s="4">
        <v>0</v>
      </c>
      <c r="H9" s="4">
        <v>12.68</v>
      </c>
      <c r="I9" s="4">
        <v>12.68</v>
      </c>
      <c r="J9" s="4">
        <f>[Prior Due]+[Half Due]+[Full Due]</f>
        <v>25.36</v>
      </c>
      <c r="K9" s="0">
        <v>1</v>
      </c>
    </row>
    <row r="10">
      <c r="A10" s="0" t="s">
        <v>23</v>
      </c>
      <c r="B10" s="2">
        <v>79.61</v>
      </c>
      <c r="C10" s="2">
        <v>52.497963</v>
      </c>
      <c r="D10" s="3">
        <v>380</v>
      </c>
      <c r="E10" s="3">
        <v>0</v>
      </c>
      <c r="F10" s="3">
        <f>[Oil Value]+[Gas Value]</f>
        <v>380</v>
      </c>
      <c r="G10" s="4">
        <v>0</v>
      </c>
      <c r="H10" s="4">
        <v>10</v>
      </c>
      <c r="I10" s="4">
        <v>10</v>
      </c>
      <c r="J10" s="4">
        <f>[Prior Due]+[Half Due]+[Full Due]</f>
        <v>20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0</v>
      </c>
      <c r="D15" s="6">
        <v>350</v>
      </c>
      <c r="E15" s="8">
        <f>[Oil Value]+[Gas Value]</f>
        <v>350</v>
      </c>
      <c r="F15" s="5" t="s">
        <v>22</v>
      </c>
    </row>
    <row r="16">
      <c r="A16" s="5" t="s">
        <v>30</v>
      </c>
      <c r="B16" s="5" t="s">
        <v>31</v>
      </c>
      <c r="C16" s="6">
        <v>380</v>
      </c>
      <c r="D16" s="6">
        <v>0</v>
      </c>
      <c r="E16" s="8">
        <f>[Oil Value]+[Gas Value]</f>
        <v>380</v>
      </c>
      <c r="F16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86951065063477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36</v>
      </c>
      <c r="E2" s="0" t="s">
        <v>37</v>
      </c>
    </row>
    <row r="3">
      <c r="A3" s="0" t="s">
        <v>38</v>
      </c>
      <c r="B3" s="4">
        <v>0</v>
      </c>
      <c r="C3" s="4">
        <v>21.31</v>
      </c>
      <c r="D3" s="4">
        <v>21.31</v>
      </c>
      <c r="E3" s="4">
        <f>[Prior]+[First]+[Second]</f>
        <v>42.62</v>
      </c>
    </row>
    <row r="4">
      <c r="A4" s="0" t="s">
        <v>39</v>
      </c>
      <c r="B4" s="4">
        <v>0</v>
      </c>
      <c r="C4" s="4">
        <v>-8.63</v>
      </c>
      <c r="D4" s="4">
        <v>-8.63</v>
      </c>
      <c r="E4" s="4">
        <f>[Prior]+[First]+[Second]</f>
        <v>-17.26</v>
      </c>
    </row>
    <row r="5">
      <c r="A5" s="0" t="s">
        <v>40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43</v>
      </c>
      <c r="B8" s="4">
        <v>0</v>
      </c>
      <c r="C8" s="4">
        <v>12.68</v>
      </c>
      <c r="D8" s="4">
        <v>12.68</v>
      </c>
      <c r="E8" s="4">
        <f>[Prior]+[First]+[Second]</f>
        <v>25.36</v>
      </c>
    </row>
    <row r="9">
      <c r="A9" s="0" t="s">
        <v>44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46</v>
      </c>
      <c r="B11" s="4">
        <v>0</v>
      </c>
      <c r="C11" s="4">
        <v>12.68</v>
      </c>
      <c r="D11" s="4">
        <v>12.68</v>
      </c>
      <c r="E11" s="4">
        <f>[Prior]+[First]+[Second]</f>
        <v>25.36</v>
      </c>
    </row>
    <row r="12">
      <c r="A12" s="0" t="s">
        <v>47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48</v>
      </c>
      <c r="B13" s="4">
        <v>0</v>
      </c>
      <c r="C13" s="4">
        <v>12.68</v>
      </c>
      <c r="D13" s="4">
        <v>12.68</v>
      </c>
      <c r="E13" s="4">
        <f>[Prior]+[First]+[Second]</f>
        <v>25.36</v>
      </c>
    </row>
    <row r="15">
      <c r="A15" s="1" t="s">
        <v>49</v>
      </c>
    </row>
    <row r="16">
      <c r="A16" s="0" t="s">
        <v>50</v>
      </c>
      <c r="B16" s="0" t="s">
        <v>51</v>
      </c>
      <c r="C16" s="0" t="s">
        <v>52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53</v>
      </c>
      <c r="K16" s="0" t="s">
        <v>54</v>
      </c>
    </row>
    <row r="17">
      <c r="A17" s="0" t="s">
        <v>55</v>
      </c>
      <c r="B17" s="0" t="s">
        <v>28</v>
      </c>
      <c r="C17" s="0" t="s">
        <v>29</v>
      </c>
      <c r="D17" s="0" t="s">
        <v>22</v>
      </c>
      <c r="E17" s="2">
        <v>121.53</v>
      </c>
      <c r="F17" s="2">
        <v>72.333483</v>
      </c>
      <c r="G17" s="3">
        <v>0</v>
      </c>
      <c r="H17" s="3">
        <v>350</v>
      </c>
      <c r="I17" s="3">
        <f>[Oil Value]+[Gas Value]</f>
        <v>350</v>
      </c>
      <c r="J17" s="9">
        <f>IF(SUM([Total Value])=0,0,[Total Value]/SUM([Total Value]))</f>
        <v>1</v>
      </c>
      <c r="K17" s="10">
        <v>25.36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36</v>
      </c>
      <c r="E2" s="0" t="s">
        <v>37</v>
      </c>
    </row>
    <row r="3">
      <c r="A3" s="0" t="s">
        <v>38</v>
      </c>
      <c r="B3" s="4">
        <v>0</v>
      </c>
      <c r="C3" s="4">
        <v>15.14</v>
      </c>
      <c r="D3" s="4">
        <v>15.14</v>
      </c>
      <c r="E3" s="4">
        <f>[Prior]+[First]+[Second]</f>
        <v>30.28</v>
      </c>
    </row>
    <row r="4">
      <c r="A4" s="0" t="s">
        <v>39</v>
      </c>
      <c r="B4" s="4">
        <v>0</v>
      </c>
      <c r="C4" s="4">
        <v>-5.14</v>
      </c>
      <c r="D4" s="4">
        <v>-5.14</v>
      </c>
      <c r="E4" s="4">
        <f>[Prior]+[First]+[Second]</f>
        <v>-10.28</v>
      </c>
    </row>
    <row r="5">
      <c r="A5" s="0" t="s">
        <v>40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43</v>
      </c>
      <c r="B8" s="4">
        <v>0</v>
      </c>
      <c r="C8" s="4">
        <v>10</v>
      </c>
      <c r="D8" s="4">
        <v>10</v>
      </c>
      <c r="E8" s="4">
        <f>[Prior]+[First]+[Second]</f>
        <v>20</v>
      </c>
    </row>
    <row r="9">
      <c r="A9" s="0" t="s">
        <v>44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46</v>
      </c>
      <c r="B11" s="4">
        <v>0</v>
      </c>
      <c r="C11" s="4">
        <v>10</v>
      </c>
      <c r="D11" s="4">
        <v>10</v>
      </c>
      <c r="E11" s="4">
        <f>[Prior]+[First]+[Second]</f>
        <v>20</v>
      </c>
    </row>
    <row r="12">
      <c r="A12" s="0" t="s">
        <v>47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48</v>
      </c>
      <c r="B13" s="4">
        <v>0</v>
      </c>
      <c r="C13" s="4">
        <v>10</v>
      </c>
      <c r="D13" s="4">
        <v>10</v>
      </c>
      <c r="E13" s="4">
        <f>[Prior]+[First]+[Second]</f>
        <v>20</v>
      </c>
    </row>
    <row r="15">
      <c r="A15" s="1" t="s">
        <v>49</v>
      </c>
    </row>
    <row r="16">
      <c r="A16" s="0" t="s">
        <v>50</v>
      </c>
      <c r="B16" s="0" t="s">
        <v>51</v>
      </c>
      <c r="C16" s="0" t="s">
        <v>52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53</v>
      </c>
      <c r="K16" s="0" t="s">
        <v>54</v>
      </c>
    </row>
    <row r="17">
      <c r="A17" s="0" t="s">
        <v>55</v>
      </c>
      <c r="B17" s="0" t="s">
        <v>30</v>
      </c>
      <c r="C17" s="0" t="s">
        <v>31</v>
      </c>
      <c r="D17" s="0" t="s">
        <v>23</v>
      </c>
      <c r="E17" s="2">
        <v>79.61</v>
      </c>
      <c r="F17" s="2">
        <v>52.497963</v>
      </c>
      <c r="G17" s="3">
        <v>380</v>
      </c>
      <c r="H17" s="3">
        <v>0</v>
      </c>
      <c r="I17" s="3">
        <f>[Oil Value]+[Gas Value]</f>
        <v>380</v>
      </c>
      <c r="J17" s="9">
        <f>IF(SUM([Total Value])=0,0,[Total Value]/SUM([Total Value]))</f>
        <v>1</v>
      </c>
      <c r="K17" s="10">
        <v>20</v>
      </c>
    </row>
  </sheetData>
  <headerFooter/>
  <tableParts>
    <tablePart r:id="rId1"/>
    <tablePart r:id="rId2"/>
  </tableParts>
</worksheet>
</file>