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1-AUBURN TWP-KENSTON LSD" sheetId="2" r:id="rId3"/>
    <sheet name="02-BAINBRIDGE TWP-KENSTON LSD" sheetId="3" r:id="rId4"/>
    <sheet name="11-CHESTER TWP-WEST GEAUGA LSD" sheetId="4" r:id="rId5"/>
    <sheet name="18-MIDDLEFIELD TWP-CARDINAL LSD" sheetId="5" r:id="rId6"/>
    <sheet name="25-PARKMAN TWP-CARDINAL LSD" sheetId="6" r:id="rId7"/>
  </sheets>
  <calcPr fullCalcOnLoad="1"/>
</workbook>
</file>

<file path=xl/sharedStrings.xml><?xml version="1.0" encoding="utf-8"?>
<sst xmlns="http://schemas.openxmlformats.org/spreadsheetml/2006/main" count="121" uniqueCount="121">
  <si>
    <t>Oil and Gas Company #2026</t>
  </si>
  <si>
    <t>SUMMIT PETROLEUM INC</t>
  </si>
  <si>
    <t>Date Generated:</t>
  </si>
  <si>
    <t>01/08/2026</t>
  </si>
  <si>
    <t>9345 RAVENNA RD UNIT A</t>
  </si>
  <si>
    <t>Tax Year:</t>
  </si>
  <si>
    <t>2025</t>
  </si>
  <si>
    <t>TWINSBURG, OH 44087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</si>
  <si>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</si>
  <si>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</si>
  <si>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</si>
  <si>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</si>
  <si>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</si>
  <si>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</si>
  <si>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</si>
  <si>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</si>
  <si>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</si>
  <si>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</si>
  <si>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</si>
  <si>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</si>
  <si>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</si>
  <si>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</si>
  <si>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01-AUBURN TWP-KENSTON LSD</t>
  </si>
  <si>
    <t>02-BAINBRIDGE TWP-KENSTON LSD</t>
  </si>
  <si>
    <t>11-CHESTER TWP-WEST GEAUGA LSD</t>
  </si>
  <si>
    <t>18-MIDDLEFIELD TWP-CARDINAL LSD</t>
  </si>
  <si>
    <t>25-PARKMAN TWP-CARDINAL LSD</t>
  </si>
  <si>
    <t>Permit Summary</t>
  </si>
  <si>
    <t>Permit</t>
  </si>
  <si>
    <t>WellName</t>
  </si>
  <si>
    <t>Districts</t>
  </si>
  <si>
    <t>34055200700000</t>
  </si>
  <si>
    <t xml:space="preserve">MARCYE.W.     1</t>
  </si>
  <si>
    <t>34055200740000</t>
  </si>
  <si>
    <t xml:space="preserve">BURBACHJ. &amp; M.     1</t>
  </si>
  <si>
    <t>34055200900000</t>
  </si>
  <si>
    <t>SHIENHARUK # 1</t>
  </si>
  <si>
    <t>34055201130000</t>
  </si>
  <si>
    <t xml:space="preserve">SURRARRER E.     1</t>
  </si>
  <si>
    <t>34055201220000</t>
  </si>
  <si>
    <t xml:space="preserve">WATSON E.     1</t>
  </si>
  <si>
    <t>34055201230000</t>
  </si>
  <si>
    <t xml:space="preserve">KOPAS A. &amp; R.     1</t>
  </si>
  <si>
    <t>34055201270000</t>
  </si>
  <si>
    <t xml:space="preserve">SURRERRER E.     2</t>
  </si>
  <si>
    <t>34055201300000</t>
  </si>
  <si>
    <t xml:space="preserve">MAYR &amp; H     1</t>
  </si>
  <si>
    <t>34055204690000</t>
  </si>
  <si>
    <t xml:space="preserve">SEAWORLD ETAL     7</t>
  </si>
  <si>
    <t>34055204800000</t>
  </si>
  <si>
    <t>CAMPANE (BAINBRIDGE) # 1</t>
  </si>
  <si>
    <t>34055208170000</t>
  </si>
  <si>
    <t>YODER # RM 1</t>
  </si>
  <si>
    <t>34055208180000</t>
  </si>
  <si>
    <t>DETWEILER # HG1</t>
  </si>
  <si>
    <t>34055208250000</t>
  </si>
  <si>
    <t>SHROCK # 1</t>
  </si>
  <si>
    <t>34055210010000</t>
  </si>
  <si>
    <t>DETWEITER # 2</t>
  </si>
  <si>
    <t>34055212290000</t>
  </si>
  <si>
    <t>MILLER # 2</t>
  </si>
  <si>
    <t>34055216590000</t>
  </si>
  <si>
    <t>EAST BRANCH FARMS UNIT # 1</t>
  </si>
  <si>
    <t>34055216640000</t>
  </si>
  <si>
    <t>EAST BRANCH FARMS UNIT # 2</t>
  </si>
  <si>
    <t>34055216670000</t>
  </si>
  <si>
    <t>KOLSOM # 1</t>
  </si>
  <si>
    <t>34055216860000</t>
  </si>
  <si>
    <t>COOPER UNIT # 1</t>
  </si>
  <si>
    <t>34055216980000</t>
  </si>
  <si>
    <t>BAYZATH UNIT # 1</t>
  </si>
  <si>
    <t>34055217170000</t>
  </si>
  <si>
    <t>KOLSOM UNIT # 2-A</t>
  </si>
  <si>
    <t>34055217320000</t>
  </si>
  <si>
    <t>KENNETH A. &amp; MARY E. LOPARO # 1</t>
  </si>
  <si>
    <t>34055217520000</t>
  </si>
  <si>
    <t>BARNOVSKY # 1</t>
  </si>
  <si>
    <t>34055217570000</t>
  </si>
  <si>
    <t>SCHNELL SUBJECT TRACT # 1</t>
  </si>
  <si>
    <t>34055217830000</t>
  </si>
  <si>
    <t xml:space="preserve">MCCLENNAN     1</t>
  </si>
  <si>
    <t>34055217850000</t>
  </si>
  <si>
    <t xml:space="preserve">STEBEL UNIT     1</t>
  </si>
  <si>
    <t>34055218110000</t>
  </si>
  <si>
    <t xml:space="preserve">WEBER UNIT     1</t>
  </si>
  <si>
    <t>34055218180000</t>
  </si>
  <si>
    <t xml:space="preserve">MILLER M     1</t>
  </si>
  <si>
    <t>34055218360000</t>
  </si>
  <si>
    <t xml:space="preserve">BANDY UNIT     1</t>
  </si>
  <si>
    <t>34055218550000</t>
  </si>
  <si>
    <t xml:space="preserve">BREMEC     1</t>
  </si>
  <si>
    <t>34055218560000</t>
  </si>
  <si>
    <t xml:space="preserve">GENERAL BOOK BINDING CO     1</t>
  </si>
  <si>
    <t>34055219460000</t>
  </si>
  <si>
    <t xml:space="preserve">SZUMILAK     1</t>
  </si>
  <si>
    <t>34055220450000</t>
  </si>
  <si>
    <t xml:space="preserve">PRESBYTERIAN CHURCH UNIT    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</si>
  <si>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</si>
  <si>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</si>
  <si>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</si>
  <si>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</si>
  <si>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</si>
  <si>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</si>
  <si>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</si>
  <si>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</si>
  <si>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</si>
  <si>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</si>
  <si>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</si>
  <si>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</si>
  <si>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</si>
  <si>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</si>
  <si>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</si>
  <si>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</si>
  <si>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</si>
  <si>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</si>
  <si>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</si>
  <si>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</si>
  <si>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</si>
  <si>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</si>
  <si>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</si>
  <si>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2026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</si>
</sst>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3" headerRowCount="1">
  <autoFilter ref="A8:K13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xTable_18" displayName="TaxTable_18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DistrictTable_25" displayName="DistrictTable_25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xTable_25" displayName="TaxTable_2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7:F50" headerRowCount="1">
  <autoFilter ref="A17:F50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1" displayName="DistrictTable_01" ref="A16:K24" headerRowCount="1">
  <autoFilter ref="A16:K24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1" displayName="TaxTable_0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02" displayName="DistrictTable_02" ref="A16:K23" headerRowCount="1">
  <autoFilter ref="A16:K23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02" displayName="TaxTable_0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istrictTable_11" displayName="DistrictTable_11" ref="A16:K26" headerRowCount="1">
  <autoFilter ref="A16:K26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DistrictTable_18" displayName="DistrictTable_18" ref="A16:K22" headerRowCount="1">
  <autoFilter ref="A16:K22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9.xml"/><Relationship Id="rId2" Type="http://schemas.openxmlformats.org/officeDocument/2006/relationships/table" Target="../tables/table10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1.xml"/><Relationship Id="rId2" Type="http://schemas.openxmlformats.org/officeDocument/2006/relationships/table" Target="../tables/table1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50"/>
  <sheetViews>
    <sheetView workbookViewId="0"/>
  </sheetViews>
  <sheetFormatPr defaultRowHeight="15"/>
  <cols>
    <col min="1" max="1" width="35.84774398803711" customWidth="1"/>
    <col min="2" max="2" width="32.89446258544922" customWidth="1"/>
    <col min="3" max="3" width="15.996493339538574" customWidth="1"/>
    <col min="4" max="4" width="12.350568771362305" customWidth="1"/>
    <col min="5" max="5" width="40" customWidth="1"/>
    <col min="6" max="6" width="34.19375991821289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121.53</v>
      </c>
      <c r="C9" s="2">
        <v>72.333483</v>
      </c>
      <c r="D9" s="3">
        <v>3100</v>
      </c>
      <c r="E9" s="3">
        <v>1870</v>
      </c>
      <c r="F9" s="3">
        <f>[Oil Value]+[Gas Value]</f>
        <v>4970</v>
      </c>
      <c r="G9" s="4">
        <v>0</v>
      </c>
      <c r="H9" s="4">
        <v>180.15</v>
      </c>
      <c r="I9" s="4">
        <v>180.15</v>
      </c>
      <c r="J9" s="4">
        <f>[Prior Due]+[Half Due]+[Full Due]</f>
        <v>360.3</v>
      </c>
      <c r="K9" s="0">
        <v>8</v>
      </c>
    </row>
    <row r="10">
      <c r="A10" s="0" t="s">
        <v>23</v>
      </c>
      <c r="B10" s="2">
        <v>138.93</v>
      </c>
      <c r="C10" s="2">
        <v>81.086808</v>
      </c>
      <c r="D10" s="3">
        <v>1190</v>
      </c>
      <c r="E10" s="3">
        <v>8320</v>
      </c>
      <c r="F10" s="3">
        <f>[Oil Value]+[Gas Value]</f>
        <v>9510</v>
      </c>
      <c r="G10" s="4">
        <v>0</v>
      </c>
      <c r="H10" s="4">
        <v>385.89</v>
      </c>
      <c r="I10" s="4">
        <v>385.89</v>
      </c>
      <c r="J10" s="4">
        <f>[Prior Due]+[Half Due]+[Full Due]</f>
        <v>771.78</v>
      </c>
      <c r="K10" s="0">
        <v>7</v>
      </c>
    </row>
    <row r="11">
      <c r="A11" s="0" t="s">
        <v>24</v>
      </c>
      <c r="B11" s="2">
        <v>88.83</v>
      </c>
      <c r="C11" s="2">
        <v>56.891697</v>
      </c>
      <c r="D11" s="3">
        <v>0</v>
      </c>
      <c r="E11" s="3">
        <v>7910</v>
      </c>
      <c r="F11" s="3">
        <f>[Oil Value]+[Gas Value]</f>
        <v>7910</v>
      </c>
      <c r="G11" s="4">
        <v>0</v>
      </c>
      <c r="H11" s="4">
        <v>225.36</v>
      </c>
      <c r="I11" s="4">
        <v>225.36</v>
      </c>
      <c r="J11" s="4">
        <f>[Prior Due]+[Half Due]+[Full Due]</f>
        <v>450.72</v>
      </c>
      <c r="K11" s="0">
        <v>10</v>
      </c>
    </row>
    <row r="12">
      <c r="A12" s="0" t="s">
        <v>25</v>
      </c>
      <c r="B12" s="2">
        <v>91.72</v>
      </c>
      <c r="C12" s="2">
        <v>59.151397</v>
      </c>
      <c r="D12" s="3">
        <v>2690</v>
      </c>
      <c r="E12" s="3">
        <v>1610</v>
      </c>
      <c r="F12" s="3">
        <f>[Oil Value]+[Gas Value]</f>
        <v>4300</v>
      </c>
      <c r="G12" s="4">
        <v>0</v>
      </c>
      <c r="H12" s="4">
        <v>127.38</v>
      </c>
      <c r="I12" s="4">
        <v>127.38</v>
      </c>
      <c r="J12" s="4">
        <f>[Prior Due]+[Half Due]+[Full Due]</f>
        <v>254.76</v>
      </c>
      <c r="K12" s="0">
        <v>6</v>
      </c>
    </row>
    <row r="13">
      <c r="A13" s="0" t="s">
        <v>26</v>
      </c>
      <c r="B13" s="2">
        <v>87.22</v>
      </c>
      <c r="C13" s="2">
        <v>55.180426</v>
      </c>
      <c r="D13" s="3">
        <v>2950</v>
      </c>
      <c r="E13" s="3">
        <v>330</v>
      </c>
      <c r="F13" s="3">
        <f>[Oil Value]+[Gas Value]</f>
        <v>3280</v>
      </c>
      <c r="G13" s="4">
        <v>0</v>
      </c>
      <c r="H13" s="4">
        <v>90.54</v>
      </c>
      <c r="I13" s="4">
        <v>90.54</v>
      </c>
      <c r="J13" s="4">
        <f>[Prior Due]+[Half Due]+[Full Due]</f>
        <v>181.08</v>
      </c>
      <c r="K13" s="0">
        <v>2</v>
      </c>
    </row>
    <row r="16">
      <c r="A16" s="1" t="s">
        <v>27</v>
      </c>
    </row>
    <row r="17">
      <c r="A17" s="5" t="s">
        <v>28</v>
      </c>
      <c r="B17" s="5" t="s">
        <v>29</v>
      </c>
      <c r="C17" s="5" t="s">
        <v>14</v>
      </c>
      <c r="D17" s="5" t="s">
        <v>15</v>
      </c>
      <c r="E17" s="7" t="s">
        <v>16</v>
      </c>
      <c r="F17" s="5" t="s">
        <v>30</v>
      </c>
    </row>
    <row r="18">
      <c r="A18" s="5" t="s">
        <v>31</v>
      </c>
      <c r="B18" s="5" t="s">
        <v>32</v>
      </c>
      <c r="C18" s="6">
        <v>200</v>
      </c>
      <c r="D18" s="6">
        <v>100</v>
      </c>
      <c r="E18" s="8">
        <f>[Oil Value]+[Gas Value]</f>
        <v>300</v>
      </c>
      <c r="F18" s="5" t="s">
        <v>22</v>
      </c>
    </row>
    <row r="19">
      <c r="A19" s="5" t="s">
        <v>33</v>
      </c>
      <c r="B19" s="5" t="s">
        <v>34</v>
      </c>
      <c r="C19" s="6">
        <v>220</v>
      </c>
      <c r="D19" s="6">
        <v>190</v>
      </c>
      <c r="E19" s="8">
        <f>[Oil Value]+[Gas Value]</f>
        <v>410</v>
      </c>
      <c r="F19" s="5" t="s">
        <v>22</v>
      </c>
    </row>
    <row r="20">
      <c r="A20" s="5" t="s">
        <v>35</v>
      </c>
      <c r="B20" s="5" t="s">
        <v>36</v>
      </c>
      <c r="C20" s="6">
        <v>270</v>
      </c>
      <c r="D20" s="6">
        <v>210</v>
      </c>
      <c r="E20" s="8">
        <f>[Oil Value]+[Gas Value]</f>
        <v>480</v>
      </c>
      <c r="F20" s="5" t="s">
        <v>22</v>
      </c>
    </row>
    <row r="21">
      <c r="A21" s="5" t="s">
        <v>37</v>
      </c>
      <c r="B21" s="5" t="s">
        <v>38</v>
      </c>
      <c r="C21" s="6">
        <v>420</v>
      </c>
      <c r="D21" s="6">
        <v>430</v>
      </c>
      <c r="E21" s="8">
        <f>[Oil Value]+[Gas Value]</f>
        <v>850</v>
      </c>
      <c r="F21" s="5" t="s">
        <v>22</v>
      </c>
    </row>
    <row r="22">
      <c r="A22" s="5" t="s">
        <v>39</v>
      </c>
      <c r="B22" s="5" t="s">
        <v>40</v>
      </c>
      <c r="C22" s="6">
        <v>260</v>
      </c>
      <c r="D22" s="6">
        <v>580</v>
      </c>
      <c r="E22" s="8">
        <f>[Oil Value]+[Gas Value]</f>
        <v>840</v>
      </c>
      <c r="F22" s="5" t="s">
        <v>22</v>
      </c>
    </row>
    <row r="23">
      <c r="A23" s="5" t="s">
        <v>41</v>
      </c>
      <c r="B23" s="5" t="s">
        <v>42</v>
      </c>
      <c r="C23" s="6">
        <v>830</v>
      </c>
      <c r="D23" s="6">
        <v>20</v>
      </c>
      <c r="E23" s="8">
        <f>[Oil Value]+[Gas Value]</f>
        <v>850</v>
      </c>
      <c r="F23" s="5" t="s">
        <v>22</v>
      </c>
    </row>
    <row r="24">
      <c r="A24" s="5" t="s">
        <v>43</v>
      </c>
      <c r="B24" s="5" t="s">
        <v>44</v>
      </c>
      <c r="C24" s="6">
        <v>720</v>
      </c>
      <c r="D24" s="6">
        <v>100</v>
      </c>
      <c r="E24" s="8">
        <f>[Oil Value]+[Gas Value]</f>
        <v>820</v>
      </c>
      <c r="F24" s="5" t="s">
        <v>22</v>
      </c>
    </row>
    <row r="25">
      <c r="A25" s="5" t="s">
        <v>45</v>
      </c>
      <c r="B25" s="5" t="s">
        <v>46</v>
      </c>
      <c r="C25" s="6">
        <v>180</v>
      </c>
      <c r="D25" s="6">
        <v>240</v>
      </c>
      <c r="E25" s="8">
        <f>[Oil Value]+[Gas Value]</f>
        <v>420</v>
      </c>
      <c r="F25" s="5" t="s">
        <v>22</v>
      </c>
    </row>
    <row r="26">
      <c r="A26" s="5" t="s">
        <v>47</v>
      </c>
      <c r="B26" s="5" t="s">
        <v>48</v>
      </c>
      <c r="C26" s="6">
        <v>280</v>
      </c>
      <c r="D26" s="6">
        <v>340</v>
      </c>
      <c r="E26" s="8">
        <f>[Oil Value]+[Gas Value]</f>
        <v>620</v>
      </c>
      <c r="F26" s="5" t="s">
        <v>23</v>
      </c>
    </row>
    <row r="27">
      <c r="A27" s="5" t="s">
        <v>49</v>
      </c>
      <c r="B27" s="5" t="s">
        <v>50</v>
      </c>
      <c r="C27" s="6">
        <v>0</v>
      </c>
      <c r="D27" s="6">
        <v>1280</v>
      </c>
      <c r="E27" s="8">
        <f>[Oil Value]+[Gas Value]</f>
        <v>1280</v>
      </c>
      <c r="F27" s="5" t="s">
        <v>23</v>
      </c>
    </row>
    <row r="28">
      <c r="A28" s="5" t="s">
        <v>51</v>
      </c>
      <c r="B28" s="5" t="s">
        <v>52</v>
      </c>
      <c r="C28" s="6">
        <v>260</v>
      </c>
      <c r="D28" s="6">
        <v>120</v>
      </c>
      <c r="E28" s="8">
        <f>[Oil Value]+[Gas Value]</f>
        <v>380</v>
      </c>
      <c r="F28" s="5" t="s">
        <v>25</v>
      </c>
    </row>
    <row r="29">
      <c r="A29" s="5" t="s">
        <v>53</v>
      </c>
      <c r="B29" s="5" t="s">
        <v>54</v>
      </c>
      <c r="C29" s="6">
        <v>500</v>
      </c>
      <c r="D29" s="6">
        <v>300</v>
      </c>
      <c r="E29" s="8">
        <f>[Oil Value]+[Gas Value]</f>
        <v>800</v>
      </c>
      <c r="F29" s="5" t="s">
        <v>25</v>
      </c>
    </row>
    <row r="30">
      <c r="A30" s="5" t="s">
        <v>55</v>
      </c>
      <c r="B30" s="5" t="s">
        <v>56</v>
      </c>
      <c r="C30" s="6">
        <v>360</v>
      </c>
      <c r="D30" s="6">
        <v>60</v>
      </c>
      <c r="E30" s="8">
        <f>[Oil Value]+[Gas Value]</f>
        <v>420</v>
      </c>
      <c r="F30" s="5" t="s">
        <v>25</v>
      </c>
    </row>
    <row r="31">
      <c r="A31" s="5" t="s">
        <v>57</v>
      </c>
      <c r="B31" s="5" t="s">
        <v>58</v>
      </c>
      <c r="C31" s="6">
        <v>500</v>
      </c>
      <c r="D31" s="6">
        <v>300</v>
      </c>
      <c r="E31" s="8">
        <f>[Oil Value]+[Gas Value]</f>
        <v>800</v>
      </c>
      <c r="F31" s="5" t="s">
        <v>25</v>
      </c>
    </row>
    <row r="32">
      <c r="A32" s="5" t="s">
        <v>59</v>
      </c>
      <c r="B32" s="5" t="s">
        <v>60</v>
      </c>
      <c r="C32" s="6">
        <v>0</v>
      </c>
      <c r="D32" s="6">
        <v>560</v>
      </c>
      <c r="E32" s="8">
        <f>[Oil Value]+[Gas Value]</f>
        <v>560</v>
      </c>
      <c r="F32" s="5" t="s">
        <v>25</v>
      </c>
    </row>
    <row r="33">
      <c r="A33" s="5" t="s">
        <v>61</v>
      </c>
      <c r="B33" s="5" t="s">
        <v>62</v>
      </c>
      <c r="C33" s="6">
        <v>0</v>
      </c>
      <c r="D33" s="6">
        <v>70</v>
      </c>
      <c r="E33" s="8">
        <f>[Oil Value]+[Gas Value]</f>
        <v>70</v>
      </c>
      <c r="F33" s="5" t="s">
        <v>24</v>
      </c>
    </row>
    <row r="34">
      <c r="A34" s="5" t="s">
        <v>63</v>
      </c>
      <c r="B34" s="5" t="s">
        <v>64</v>
      </c>
      <c r="C34" s="6">
        <v>0</v>
      </c>
      <c r="D34" s="6">
        <v>70</v>
      </c>
      <c r="E34" s="8">
        <f>[Oil Value]+[Gas Value]</f>
        <v>70</v>
      </c>
      <c r="F34" s="5" t="s">
        <v>24</v>
      </c>
    </row>
    <row r="35">
      <c r="A35" s="5" t="s">
        <v>65</v>
      </c>
      <c r="B35" s="5" t="s">
        <v>66</v>
      </c>
      <c r="C35" s="6">
        <v>0</v>
      </c>
      <c r="D35" s="6">
        <v>1620</v>
      </c>
      <c r="E35" s="8">
        <f>[Oil Value]+[Gas Value]</f>
        <v>1620</v>
      </c>
      <c r="F35" s="5" t="s">
        <v>24</v>
      </c>
    </row>
    <row r="36">
      <c r="A36" s="5" t="s">
        <v>67</v>
      </c>
      <c r="B36" s="5" t="s">
        <v>68</v>
      </c>
      <c r="C36" s="6">
        <v>0</v>
      </c>
      <c r="D36" s="6">
        <v>170</v>
      </c>
      <c r="E36" s="8">
        <f>[Oil Value]+[Gas Value]</f>
        <v>170</v>
      </c>
      <c r="F36" s="5" t="s">
        <v>24</v>
      </c>
    </row>
    <row r="37">
      <c r="A37" s="5" t="s">
        <v>69</v>
      </c>
      <c r="B37" s="5" t="s">
        <v>70</v>
      </c>
      <c r="C37" s="6">
        <v>0</v>
      </c>
      <c r="D37" s="6">
        <v>580</v>
      </c>
      <c r="E37" s="8">
        <f>[Oil Value]+[Gas Value]</f>
        <v>580</v>
      </c>
      <c r="F37" s="5" t="s">
        <v>24</v>
      </c>
    </row>
    <row r="38">
      <c r="A38" s="5" t="s">
        <v>71</v>
      </c>
      <c r="B38" s="5" t="s">
        <v>72</v>
      </c>
      <c r="C38" s="6">
        <v>0</v>
      </c>
      <c r="D38" s="6">
        <v>160</v>
      </c>
      <c r="E38" s="8">
        <f>[Oil Value]+[Gas Value]</f>
        <v>160</v>
      </c>
      <c r="F38" s="5" t="s">
        <v>24</v>
      </c>
    </row>
    <row r="39">
      <c r="A39" s="5" t="s">
        <v>73</v>
      </c>
      <c r="B39" s="5" t="s">
        <v>74</v>
      </c>
      <c r="C39" s="6">
        <v>0</v>
      </c>
      <c r="D39" s="6">
        <v>60</v>
      </c>
      <c r="E39" s="8">
        <f>[Oil Value]+[Gas Value]</f>
        <v>60</v>
      </c>
      <c r="F39" s="5" t="s">
        <v>24</v>
      </c>
    </row>
    <row r="40">
      <c r="A40" s="5" t="s">
        <v>75</v>
      </c>
      <c r="B40" s="5" t="s">
        <v>76</v>
      </c>
      <c r="C40" s="6">
        <v>1560</v>
      </c>
      <c r="D40" s="6">
        <v>160</v>
      </c>
      <c r="E40" s="8">
        <f>[Oil Value]+[Gas Value]</f>
        <v>1720</v>
      </c>
      <c r="F40" s="5" t="s">
        <v>26</v>
      </c>
    </row>
    <row r="41">
      <c r="A41" s="5" t="s">
        <v>77</v>
      </c>
      <c r="B41" s="5" t="s">
        <v>78</v>
      </c>
      <c r="C41" s="6">
        <v>1390</v>
      </c>
      <c r="D41" s="6">
        <v>170</v>
      </c>
      <c r="E41" s="8">
        <f>[Oil Value]+[Gas Value]</f>
        <v>1560</v>
      </c>
      <c r="F41" s="5" t="s">
        <v>26</v>
      </c>
    </row>
    <row r="42">
      <c r="A42" s="5" t="s">
        <v>79</v>
      </c>
      <c r="B42" s="5" t="s">
        <v>80</v>
      </c>
      <c r="C42" s="6">
        <v>650</v>
      </c>
      <c r="D42" s="6">
        <v>1420</v>
      </c>
      <c r="E42" s="8">
        <f>[Oil Value]+[Gas Value]</f>
        <v>2070</v>
      </c>
      <c r="F42" s="5" t="s">
        <v>23</v>
      </c>
    </row>
    <row r="43">
      <c r="A43" s="5" t="s">
        <v>81</v>
      </c>
      <c r="B43" s="5" t="s">
        <v>82</v>
      </c>
      <c r="C43" s="6">
        <v>260</v>
      </c>
      <c r="D43" s="6">
        <v>620</v>
      </c>
      <c r="E43" s="8">
        <f>[Oil Value]+[Gas Value]</f>
        <v>880</v>
      </c>
      <c r="F43" s="5" t="s">
        <v>23</v>
      </c>
    </row>
    <row r="44">
      <c r="A44" s="5" t="s">
        <v>83</v>
      </c>
      <c r="B44" s="5" t="s">
        <v>84</v>
      </c>
      <c r="C44" s="6">
        <v>0</v>
      </c>
      <c r="D44" s="6">
        <v>1900</v>
      </c>
      <c r="E44" s="8">
        <f>[Oil Value]+[Gas Value]</f>
        <v>1900</v>
      </c>
      <c r="F44" s="5" t="s">
        <v>23</v>
      </c>
    </row>
    <row r="45">
      <c r="A45" s="5" t="s">
        <v>85</v>
      </c>
      <c r="B45" s="5" t="s">
        <v>86</v>
      </c>
      <c r="C45" s="6">
        <v>1070</v>
      </c>
      <c r="D45" s="6">
        <v>270</v>
      </c>
      <c r="E45" s="8">
        <f>[Oil Value]+[Gas Value]</f>
        <v>1340</v>
      </c>
      <c r="F45" s="5" t="s">
        <v>25</v>
      </c>
    </row>
    <row r="46">
      <c r="A46" s="5" t="s">
        <v>87</v>
      </c>
      <c r="B46" s="5" t="s">
        <v>88</v>
      </c>
      <c r="C46" s="6">
        <v>0</v>
      </c>
      <c r="D46" s="6">
        <v>4310</v>
      </c>
      <c r="E46" s="8">
        <f>[Oil Value]+[Gas Value]</f>
        <v>4310</v>
      </c>
      <c r="F46" s="5" t="s">
        <v>24</v>
      </c>
    </row>
    <row r="47">
      <c r="A47" s="5" t="s">
        <v>89</v>
      </c>
      <c r="B47" s="5" t="s">
        <v>90</v>
      </c>
      <c r="C47" s="6">
        <v>0</v>
      </c>
      <c r="D47" s="6">
        <v>240</v>
      </c>
      <c r="E47" s="8">
        <f>[Oil Value]+[Gas Value]</f>
        <v>240</v>
      </c>
      <c r="F47" s="5" t="s">
        <v>24</v>
      </c>
    </row>
    <row r="48">
      <c r="A48" s="5" t="s">
        <v>91</v>
      </c>
      <c r="B48" s="5" t="s">
        <v>92</v>
      </c>
      <c r="C48" s="6">
        <v>0</v>
      </c>
      <c r="D48" s="6">
        <v>630</v>
      </c>
      <c r="E48" s="8">
        <f>[Oil Value]+[Gas Value]</f>
        <v>630</v>
      </c>
      <c r="F48" s="5" t="s">
        <v>24</v>
      </c>
    </row>
    <row r="49">
      <c r="A49" s="5" t="s">
        <v>93</v>
      </c>
      <c r="B49" s="5" t="s">
        <v>94</v>
      </c>
      <c r="C49" s="6">
        <v>0</v>
      </c>
      <c r="D49" s="6">
        <v>580</v>
      </c>
      <c r="E49" s="8">
        <f>[Oil Value]+[Gas Value]</f>
        <v>580</v>
      </c>
      <c r="F49" s="5" t="s">
        <v>23</v>
      </c>
    </row>
    <row r="50">
      <c r="A50" s="5" t="s">
        <v>95</v>
      </c>
      <c r="B50" s="5" t="s">
        <v>96</v>
      </c>
      <c r="C50" s="6">
        <v>0</v>
      </c>
      <c r="D50" s="6">
        <v>2180</v>
      </c>
      <c r="E50" s="8">
        <f>[Oil Value]+[Gas Value]</f>
        <v>2180</v>
      </c>
      <c r="F50" s="5" t="s">
        <v>23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24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9.666229248046875" customWidth="1"/>
    <col min="4" max="4" width="29.401718139648438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101</v>
      </c>
      <c r="E2" s="0" t="s">
        <v>102</v>
      </c>
    </row>
    <row r="3">
      <c r="A3" s="0" t="s">
        <v>103</v>
      </c>
      <c r="B3" s="4">
        <v>0</v>
      </c>
      <c r="C3" s="4">
        <v>302.39</v>
      </c>
      <c r="D3" s="4">
        <v>302.39</v>
      </c>
      <c r="E3" s="4">
        <f>[Prior]+[First]+[Second]</f>
        <v>604.78</v>
      </c>
    </row>
    <row r="4">
      <c r="A4" s="0" t="s">
        <v>104</v>
      </c>
      <c r="B4" s="4">
        <v>0</v>
      </c>
      <c r="C4" s="4">
        <v>-122.24</v>
      </c>
      <c r="D4" s="4">
        <v>-122.24</v>
      </c>
      <c r="E4" s="4">
        <f>[Prior]+[First]+[Second]</f>
        <v>-244.48</v>
      </c>
    </row>
    <row r="5">
      <c r="A5" s="0" t="s">
        <v>105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106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107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108</v>
      </c>
      <c r="B8" s="4">
        <v>0</v>
      </c>
      <c r="C8" s="4">
        <v>180.15</v>
      </c>
      <c r="D8" s="4">
        <v>180.15</v>
      </c>
      <c r="E8" s="4">
        <f>[Prior]+[First]+[Second]</f>
        <v>360.3</v>
      </c>
    </row>
    <row r="9">
      <c r="A9" s="0" t="s">
        <v>109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110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111</v>
      </c>
      <c r="B11" s="4">
        <v>0</v>
      </c>
      <c r="C11" s="4">
        <v>180.15</v>
      </c>
      <c r="D11" s="4">
        <v>180.15</v>
      </c>
      <c r="E11" s="4">
        <f>[Prior]+[First]+[Second]</f>
        <v>360.3</v>
      </c>
    </row>
    <row r="12">
      <c r="A12" s="0" t="s">
        <v>112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113</v>
      </c>
      <c r="B13" s="4">
        <v>0</v>
      </c>
      <c r="C13" s="4">
        <v>180.15</v>
      </c>
      <c r="D13" s="4">
        <v>180.15</v>
      </c>
      <c r="E13" s="4">
        <f>[Prior]+[First]+[Second]</f>
        <v>360.3</v>
      </c>
    </row>
    <row r="15">
      <c r="A15" s="1" t="s">
        <v>114</v>
      </c>
    </row>
    <row r="16">
      <c r="A16" s="0" t="s">
        <v>115</v>
      </c>
      <c r="B16" s="0" t="s">
        <v>116</v>
      </c>
      <c r="C16" s="0" t="s">
        <v>117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118</v>
      </c>
      <c r="K16" s="0" t="s">
        <v>119</v>
      </c>
    </row>
    <row r="17">
      <c r="A17" s="0" t="s">
        <v>120</v>
      </c>
      <c r="B17" s="0" t="s">
        <v>31</v>
      </c>
      <c r="C17" s="0" t="s">
        <v>32</v>
      </c>
      <c r="D17" s="0" t="s">
        <v>22</v>
      </c>
      <c r="E17" s="2">
        <v>121.53</v>
      </c>
      <c r="F17" s="2">
        <v>72.333483</v>
      </c>
      <c r="G17" s="3">
        <v>200</v>
      </c>
      <c r="H17" s="3">
        <v>100</v>
      </c>
      <c r="I17" s="3">
        <f>[Oil Value]+[Gas Value]</f>
        <v>300</v>
      </c>
      <c r="J17" s="9">
        <f>IF(SUM([Total Value])=0,0,[Total Value]/SUM([Total Value]))</f>
        <v>0.06036217303822938</v>
      </c>
      <c r="K17" s="10">
        <v>21.88</v>
      </c>
    </row>
    <row r="18">
      <c r="A18" s="0" t="s">
        <v>120</v>
      </c>
      <c r="B18" s="0" t="s">
        <v>33</v>
      </c>
      <c r="C18" s="0" t="s">
        <v>34</v>
      </c>
      <c r="D18" s="0" t="s">
        <v>22</v>
      </c>
      <c r="E18" s="2">
        <v>121.53</v>
      </c>
      <c r="F18" s="2">
        <v>72.333483</v>
      </c>
      <c r="G18" s="3">
        <v>220</v>
      </c>
      <c r="H18" s="3">
        <v>190</v>
      </c>
      <c r="I18" s="3">
        <f>[Oil Value]+[Gas Value]</f>
        <v>410</v>
      </c>
      <c r="J18" s="9">
        <f>IF(SUM([Total Value])=0,0,[Total Value]/SUM([Total Value]))</f>
        <v>0.0824949698189135</v>
      </c>
      <c r="K18" s="10">
        <v>29.72</v>
      </c>
    </row>
    <row r="19">
      <c r="A19" s="0" t="s">
        <v>120</v>
      </c>
      <c r="B19" s="0" t="s">
        <v>35</v>
      </c>
      <c r="C19" s="0" t="s">
        <v>36</v>
      </c>
      <c r="D19" s="0" t="s">
        <v>22</v>
      </c>
      <c r="E19" s="2">
        <v>121.53</v>
      </c>
      <c r="F19" s="2">
        <v>72.333483</v>
      </c>
      <c r="G19" s="3">
        <v>270</v>
      </c>
      <c r="H19" s="3">
        <v>210</v>
      </c>
      <c r="I19" s="3">
        <f>[Oil Value]+[Gas Value]</f>
        <v>480</v>
      </c>
      <c r="J19" s="9">
        <f>IF(SUM([Total Value])=0,0,[Total Value]/SUM([Total Value]))</f>
        <v>0.096579476861167</v>
      </c>
      <c r="K19" s="10">
        <v>34.7</v>
      </c>
    </row>
    <row r="20">
      <c r="A20" s="0" t="s">
        <v>120</v>
      </c>
      <c r="B20" s="0" t="s">
        <v>37</v>
      </c>
      <c r="C20" s="0" t="s">
        <v>38</v>
      </c>
      <c r="D20" s="0" t="s">
        <v>22</v>
      </c>
      <c r="E20" s="2">
        <v>121.53</v>
      </c>
      <c r="F20" s="2">
        <v>72.333483</v>
      </c>
      <c r="G20" s="3">
        <v>420</v>
      </c>
      <c r="H20" s="3">
        <v>430</v>
      </c>
      <c r="I20" s="3">
        <f>[Oil Value]+[Gas Value]</f>
        <v>850</v>
      </c>
      <c r="J20" s="9">
        <f>IF(SUM([Total Value])=0,0,[Total Value]/SUM([Total Value]))</f>
        <v>0.1710261569416499</v>
      </c>
      <c r="K20" s="10">
        <v>61.6</v>
      </c>
    </row>
    <row r="21">
      <c r="A21" s="0" t="s">
        <v>120</v>
      </c>
      <c r="B21" s="0" t="s">
        <v>39</v>
      </c>
      <c r="C21" s="0" t="s">
        <v>40</v>
      </c>
      <c r="D21" s="0" t="s">
        <v>22</v>
      </c>
      <c r="E21" s="2">
        <v>121.53</v>
      </c>
      <c r="F21" s="2">
        <v>72.333483</v>
      </c>
      <c r="G21" s="3">
        <v>260</v>
      </c>
      <c r="H21" s="3">
        <v>580</v>
      </c>
      <c r="I21" s="3">
        <f>[Oil Value]+[Gas Value]</f>
        <v>840</v>
      </c>
      <c r="J21" s="9">
        <f>IF(SUM([Total Value])=0,0,[Total Value]/SUM([Total Value]))</f>
        <v>0.16901408450704225</v>
      </c>
      <c r="K21" s="10">
        <v>60.8</v>
      </c>
    </row>
    <row r="22">
      <c r="A22" s="0" t="s">
        <v>120</v>
      </c>
      <c r="B22" s="0" t="s">
        <v>41</v>
      </c>
      <c r="C22" s="0" t="s">
        <v>42</v>
      </c>
      <c r="D22" s="0" t="s">
        <v>22</v>
      </c>
      <c r="E22" s="2">
        <v>121.53</v>
      </c>
      <c r="F22" s="2">
        <v>72.333483</v>
      </c>
      <c r="G22" s="3">
        <v>830</v>
      </c>
      <c r="H22" s="3">
        <v>20</v>
      </c>
      <c r="I22" s="3">
        <f>[Oil Value]+[Gas Value]</f>
        <v>850</v>
      </c>
      <c r="J22" s="9">
        <f>IF(SUM([Total Value])=0,0,[Total Value]/SUM([Total Value]))</f>
        <v>0.1710261569416499</v>
      </c>
      <c r="K22" s="10">
        <v>61.6</v>
      </c>
    </row>
    <row r="23">
      <c r="A23" s="0" t="s">
        <v>120</v>
      </c>
      <c r="B23" s="0" t="s">
        <v>43</v>
      </c>
      <c r="C23" s="0" t="s">
        <v>44</v>
      </c>
      <c r="D23" s="0" t="s">
        <v>22</v>
      </c>
      <c r="E23" s="2">
        <v>121.53</v>
      </c>
      <c r="F23" s="2">
        <v>72.333483</v>
      </c>
      <c r="G23" s="3">
        <v>720</v>
      </c>
      <c r="H23" s="3">
        <v>100</v>
      </c>
      <c r="I23" s="3">
        <f>[Oil Value]+[Gas Value]</f>
        <v>820</v>
      </c>
      <c r="J23" s="9">
        <f>IF(SUM([Total Value])=0,0,[Total Value]/SUM([Total Value]))</f>
        <v>0.164989939637827</v>
      </c>
      <c r="K23" s="10">
        <v>59.48</v>
      </c>
    </row>
    <row r="24">
      <c r="A24" s="0" t="s">
        <v>120</v>
      </c>
      <c r="B24" s="0" t="s">
        <v>45</v>
      </c>
      <c r="C24" s="0" t="s">
        <v>46</v>
      </c>
      <c r="D24" s="0" t="s">
        <v>22</v>
      </c>
      <c r="E24" s="2">
        <v>121.53</v>
      </c>
      <c r="F24" s="2">
        <v>72.333483</v>
      </c>
      <c r="G24" s="3">
        <v>180</v>
      </c>
      <c r="H24" s="3">
        <v>240</v>
      </c>
      <c r="I24" s="3">
        <f>[Oil Value]+[Gas Value]</f>
        <v>420</v>
      </c>
      <c r="J24" s="9">
        <f>IF(SUM([Total Value])=0,0,[Total Value]/SUM([Total Value]))</f>
        <v>0.08450704225352113</v>
      </c>
      <c r="K24" s="10">
        <v>30.52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23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0.860610961914062" customWidth="1"/>
    <col min="4" max="4" width="32.63665008544922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101</v>
      </c>
      <c r="E2" s="0" t="s">
        <v>102</v>
      </c>
    </row>
    <row r="3">
      <c r="A3" s="0" t="s">
        <v>103</v>
      </c>
      <c r="B3" s="4">
        <v>0</v>
      </c>
      <c r="C3" s="4">
        <v>660.99</v>
      </c>
      <c r="D3" s="4">
        <v>660.99</v>
      </c>
      <c r="E3" s="4">
        <f>[Prior]+[First]+[Second]</f>
        <v>1321.98</v>
      </c>
    </row>
    <row r="4">
      <c r="A4" s="0" t="s">
        <v>104</v>
      </c>
      <c r="B4" s="4">
        <v>0</v>
      </c>
      <c r="C4" s="4">
        <v>-275.1</v>
      </c>
      <c r="D4" s="4">
        <v>-275.1</v>
      </c>
      <c r="E4" s="4">
        <f>[Prior]+[First]+[Second]</f>
        <v>-550.2</v>
      </c>
    </row>
    <row r="5">
      <c r="A5" s="0" t="s">
        <v>105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106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107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108</v>
      </c>
      <c r="B8" s="4">
        <v>0</v>
      </c>
      <c r="C8" s="4">
        <v>385.89</v>
      </c>
      <c r="D8" s="4">
        <v>385.89</v>
      </c>
      <c r="E8" s="4">
        <f>[Prior]+[First]+[Second]</f>
        <v>771.78</v>
      </c>
    </row>
    <row r="9">
      <c r="A9" s="0" t="s">
        <v>109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110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111</v>
      </c>
      <c r="B11" s="4">
        <v>0</v>
      </c>
      <c r="C11" s="4">
        <v>385.89</v>
      </c>
      <c r="D11" s="4">
        <v>385.89</v>
      </c>
      <c r="E11" s="4">
        <f>[Prior]+[First]+[Second]</f>
        <v>771.78</v>
      </c>
    </row>
    <row r="12">
      <c r="A12" s="0" t="s">
        <v>112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113</v>
      </c>
      <c r="B13" s="4">
        <v>0</v>
      </c>
      <c r="C13" s="4">
        <v>385.89</v>
      </c>
      <c r="D13" s="4">
        <v>385.89</v>
      </c>
      <c r="E13" s="4">
        <f>[Prior]+[First]+[Second]</f>
        <v>771.78</v>
      </c>
    </row>
    <row r="15">
      <c r="A15" s="1" t="s">
        <v>114</v>
      </c>
    </row>
    <row r="16">
      <c r="A16" s="0" t="s">
        <v>115</v>
      </c>
      <c r="B16" s="0" t="s">
        <v>116</v>
      </c>
      <c r="C16" s="0" t="s">
        <v>117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118</v>
      </c>
      <c r="K16" s="0" t="s">
        <v>119</v>
      </c>
    </row>
    <row r="17">
      <c r="A17" s="0" t="s">
        <v>120</v>
      </c>
      <c r="B17" s="0" t="s">
        <v>47</v>
      </c>
      <c r="C17" s="0" t="s">
        <v>48</v>
      </c>
      <c r="D17" s="0" t="s">
        <v>23</v>
      </c>
      <c r="E17" s="2">
        <v>138.93</v>
      </c>
      <c r="F17" s="2">
        <v>81.086808</v>
      </c>
      <c r="G17" s="3">
        <v>280</v>
      </c>
      <c r="H17" s="3">
        <v>340</v>
      </c>
      <c r="I17" s="3">
        <f>[Oil Value]+[Gas Value]</f>
        <v>620</v>
      </c>
      <c r="J17" s="9">
        <f>IF(SUM([Total Value])=0,0,[Total Value]/SUM([Total Value]))</f>
        <v>0.06519453207150369</v>
      </c>
      <c r="K17" s="10">
        <v>50.42</v>
      </c>
    </row>
    <row r="18">
      <c r="A18" s="0" t="s">
        <v>120</v>
      </c>
      <c r="B18" s="0" t="s">
        <v>49</v>
      </c>
      <c r="C18" s="0" t="s">
        <v>50</v>
      </c>
      <c r="D18" s="0" t="s">
        <v>23</v>
      </c>
      <c r="E18" s="2">
        <v>138.93</v>
      </c>
      <c r="F18" s="2">
        <v>81.086808</v>
      </c>
      <c r="G18" s="3">
        <v>0</v>
      </c>
      <c r="H18" s="3">
        <v>1280</v>
      </c>
      <c r="I18" s="3">
        <f>[Oil Value]+[Gas Value]</f>
        <v>1280</v>
      </c>
      <c r="J18" s="9">
        <f>IF(SUM([Total Value])=0,0,[Total Value]/SUM([Total Value]))</f>
        <v>0.13459516298633017</v>
      </c>
      <c r="K18" s="10">
        <v>103.72</v>
      </c>
    </row>
    <row r="19">
      <c r="A19" s="0" t="s">
        <v>120</v>
      </c>
      <c r="B19" s="0" t="s">
        <v>79</v>
      </c>
      <c r="C19" s="0" t="s">
        <v>80</v>
      </c>
      <c r="D19" s="0" t="s">
        <v>23</v>
      </c>
      <c r="E19" s="2">
        <v>138.93</v>
      </c>
      <c r="F19" s="2">
        <v>81.086808</v>
      </c>
      <c r="G19" s="3">
        <v>650</v>
      </c>
      <c r="H19" s="3">
        <v>1420</v>
      </c>
      <c r="I19" s="3">
        <f>[Oil Value]+[Gas Value]</f>
        <v>2070</v>
      </c>
      <c r="J19" s="9">
        <f>IF(SUM([Total Value])=0,0,[Total Value]/SUM([Total Value]))</f>
        <v>0.21766561514195584</v>
      </c>
      <c r="K19" s="10">
        <v>167.88</v>
      </c>
    </row>
    <row r="20">
      <c r="A20" s="0" t="s">
        <v>120</v>
      </c>
      <c r="B20" s="0" t="s">
        <v>81</v>
      </c>
      <c r="C20" s="0" t="s">
        <v>82</v>
      </c>
      <c r="D20" s="0" t="s">
        <v>23</v>
      </c>
      <c r="E20" s="2">
        <v>138.93</v>
      </c>
      <c r="F20" s="2">
        <v>81.086808</v>
      </c>
      <c r="G20" s="3">
        <v>260</v>
      </c>
      <c r="H20" s="3">
        <v>620</v>
      </c>
      <c r="I20" s="3">
        <f>[Oil Value]+[Gas Value]</f>
        <v>880</v>
      </c>
      <c r="J20" s="9">
        <f>IF(SUM([Total Value])=0,0,[Total Value]/SUM([Total Value]))</f>
        <v>0.092534174553102</v>
      </c>
      <c r="K20" s="10">
        <v>71.4</v>
      </c>
    </row>
    <row r="21">
      <c r="A21" s="0" t="s">
        <v>120</v>
      </c>
      <c r="B21" s="0" t="s">
        <v>83</v>
      </c>
      <c r="C21" s="0" t="s">
        <v>84</v>
      </c>
      <c r="D21" s="0" t="s">
        <v>23</v>
      </c>
      <c r="E21" s="2">
        <v>138.93</v>
      </c>
      <c r="F21" s="2">
        <v>81.086808</v>
      </c>
      <c r="G21" s="3">
        <v>0</v>
      </c>
      <c r="H21" s="3">
        <v>1900</v>
      </c>
      <c r="I21" s="3">
        <f>[Oil Value]+[Gas Value]</f>
        <v>1900</v>
      </c>
      <c r="J21" s="9">
        <f>IF(SUM([Total Value])=0,0,[Total Value]/SUM([Total Value]))</f>
        <v>0.19978969505783387</v>
      </c>
      <c r="K21" s="10">
        <v>154.28</v>
      </c>
    </row>
    <row r="22">
      <c r="A22" s="0" t="s">
        <v>120</v>
      </c>
      <c r="B22" s="0" t="s">
        <v>93</v>
      </c>
      <c r="C22" s="0" t="s">
        <v>94</v>
      </c>
      <c r="D22" s="0" t="s">
        <v>23</v>
      </c>
      <c r="E22" s="2">
        <v>138.93</v>
      </c>
      <c r="F22" s="2">
        <v>81.086808</v>
      </c>
      <c r="G22" s="3">
        <v>0</v>
      </c>
      <c r="H22" s="3">
        <v>580</v>
      </c>
      <c r="I22" s="3">
        <f>[Oil Value]+[Gas Value]</f>
        <v>580</v>
      </c>
      <c r="J22" s="9">
        <f>IF(SUM([Total Value])=0,0,[Total Value]/SUM([Total Value]))</f>
        <v>0.060988433228180865</v>
      </c>
      <c r="K22" s="10">
        <v>47.18</v>
      </c>
    </row>
    <row r="23">
      <c r="A23" s="0" t="s">
        <v>120</v>
      </c>
      <c r="B23" s="0" t="s">
        <v>95</v>
      </c>
      <c r="C23" s="0" t="s">
        <v>96</v>
      </c>
      <c r="D23" s="0" t="s">
        <v>23</v>
      </c>
      <c r="E23" s="2">
        <v>138.93</v>
      </c>
      <c r="F23" s="2">
        <v>81.086808</v>
      </c>
      <c r="G23" s="3">
        <v>0</v>
      </c>
      <c r="H23" s="3">
        <v>2180</v>
      </c>
      <c r="I23" s="3">
        <f>[Oil Value]+[Gas Value]</f>
        <v>2180</v>
      </c>
      <c r="J23" s="9">
        <f>IF(SUM([Total Value])=0,0,[Total Value]/SUM([Total Value]))</f>
        <v>0.2292323869610936</v>
      </c>
      <c r="K23" s="10">
        <v>176.9</v>
      </c>
    </row>
  </sheetData>
  <headerFooter/>
  <tableParts>
    <tablePart r:id="rId1"/>
    <tablePart r:id="rId2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K26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2.89446258544922" customWidth="1"/>
    <col min="4" max="4" width="34.19375991821289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101</v>
      </c>
      <c r="E2" s="0" t="s">
        <v>102</v>
      </c>
    </row>
    <row r="3">
      <c r="A3" s="0" t="s">
        <v>103</v>
      </c>
      <c r="B3" s="4">
        <v>0</v>
      </c>
      <c r="C3" s="4">
        <v>351.71</v>
      </c>
      <c r="D3" s="4">
        <v>351.71</v>
      </c>
      <c r="E3" s="4">
        <f>[Prior]+[First]+[Second]</f>
        <v>703.42</v>
      </c>
    </row>
    <row r="4">
      <c r="A4" s="0" t="s">
        <v>104</v>
      </c>
      <c r="B4" s="4">
        <v>0</v>
      </c>
      <c r="C4" s="4">
        <v>-126.35</v>
      </c>
      <c r="D4" s="4">
        <v>-126.35</v>
      </c>
      <c r="E4" s="4">
        <f>[Prior]+[First]+[Second]</f>
        <v>-252.7</v>
      </c>
    </row>
    <row r="5">
      <c r="A5" s="0" t="s">
        <v>105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106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107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108</v>
      </c>
      <c r="B8" s="4">
        <v>0</v>
      </c>
      <c r="C8" s="4">
        <v>225.36</v>
      </c>
      <c r="D8" s="4">
        <v>225.36</v>
      </c>
      <c r="E8" s="4">
        <f>[Prior]+[First]+[Second]</f>
        <v>450.72</v>
      </c>
    </row>
    <row r="9">
      <c r="A9" s="0" t="s">
        <v>109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110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111</v>
      </c>
      <c r="B11" s="4">
        <v>0</v>
      </c>
      <c r="C11" s="4">
        <v>225.36</v>
      </c>
      <c r="D11" s="4">
        <v>225.36</v>
      </c>
      <c r="E11" s="4">
        <f>[Prior]+[First]+[Second]</f>
        <v>450.72</v>
      </c>
    </row>
    <row r="12">
      <c r="A12" s="0" t="s">
        <v>112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113</v>
      </c>
      <c r="B13" s="4">
        <v>0</v>
      </c>
      <c r="C13" s="4">
        <v>225.36</v>
      </c>
      <c r="D13" s="4">
        <v>225.36</v>
      </c>
      <c r="E13" s="4">
        <f>[Prior]+[First]+[Second]</f>
        <v>450.72</v>
      </c>
    </row>
    <row r="15">
      <c r="A15" s="1" t="s">
        <v>114</v>
      </c>
    </row>
    <row r="16">
      <c r="A16" s="0" t="s">
        <v>115</v>
      </c>
      <c r="B16" s="0" t="s">
        <v>116</v>
      </c>
      <c r="C16" s="0" t="s">
        <v>117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118</v>
      </c>
      <c r="K16" s="0" t="s">
        <v>119</v>
      </c>
    </row>
    <row r="17">
      <c r="A17" s="0" t="s">
        <v>120</v>
      </c>
      <c r="B17" s="0" t="s">
        <v>61</v>
      </c>
      <c r="C17" s="0" t="s">
        <v>62</v>
      </c>
      <c r="D17" s="0" t="s">
        <v>24</v>
      </c>
      <c r="E17" s="2">
        <v>88.83</v>
      </c>
      <c r="F17" s="2">
        <v>56.891697</v>
      </c>
      <c r="G17" s="3">
        <v>0</v>
      </c>
      <c r="H17" s="3">
        <v>70</v>
      </c>
      <c r="I17" s="3">
        <f>[Oil Value]+[Gas Value]</f>
        <v>70</v>
      </c>
      <c r="J17" s="9">
        <f>IF(SUM([Total Value])=0,0,[Total Value]/SUM([Total Value]))</f>
        <v>0.008849557522123895</v>
      </c>
      <c r="K17" s="10">
        <v>4.06</v>
      </c>
    </row>
    <row r="18">
      <c r="A18" s="0" t="s">
        <v>120</v>
      </c>
      <c r="B18" s="0" t="s">
        <v>63</v>
      </c>
      <c r="C18" s="0" t="s">
        <v>64</v>
      </c>
      <c r="D18" s="0" t="s">
        <v>24</v>
      </c>
      <c r="E18" s="2">
        <v>88.83</v>
      </c>
      <c r="F18" s="2">
        <v>56.891697</v>
      </c>
      <c r="G18" s="3">
        <v>0</v>
      </c>
      <c r="H18" s="3">
        <v>70</v>
      </c>
      <c r="I18" s="3">
        <f>[Oil Value]+[Gas Value]</f>
        <v>70</v>
      </c>
      <c r="J18" s="9">
        <f>IF(SUM([Total Value])=0,0,[Total Value]/SUM([Total Value]))</f>
        <v>0.008849557522123895</v>
      </c>
      <c r="K18" s="10">
        <v>4.06</v>
      </c>
    </row>
    <row r="19">
      <c r="A19" s="0" t="s">
        <v>120</v>
      </c>
      <c r="B19" s="0" t="s">
        <v>65</v>
      </c>
      <c r="C19" s="0" t="s">
        <v>66</v>
      </c>
      <c r="D19" s="0" t="s">
        <v>24</v>
      </c>
      <c r="E19" s="2">
        <v>88.83</v>
      </c>
      <c r="F19" s="2">
        <v>56.891697</v>
      </c>
      <c r="G19" s="3">
        <v>0</v>
      </c>
      <c r="H19" s="3">
        <v>1620</v>
      </c>
      <c r="I19" s="3">
        <f>[Oil Value]+[Gas Value]</f>
        <v>1620</v>
      </c>
      <c r="J19" s="9">
        <f>IF(SUM([Total Value])=0,0,[Total Value]/SUM([Total Value]))</f>
        <v>0.20480404551201012</v>
      </c>
      <c r="K19" s="10">
        <v>92.26</v>
      </c>
    </row>
    <row r="20">
      <c r="A20" s="0" t="s">
        <v>120</v>
      </c>
      <c r="B20" s="0" t="s">
        <v>67</v>
      </c>
      <c r="C20" s="0" t="s">
        <v>68</v>
      </c>
      <c r="D20" s="0" t="s">
        <v>24</v>
      </c>
      <c r="E20" s="2">
        <v>88.83</v>
      </c>
      <c r="F20" s="2">
        <v>56.891697</v>
      </c>
      <c r="G20" s="3">
        <v>0</v>
      </c>
      <c r="H20" s="3">
        <v>170</v>
      </c>
      <c r="I20" s="3">
        <f>[Oil Value]+[Gas Value]</f>
        <v>170</v>
      </c>
      <c r="J20" s="9">
        <f>IF(SUM([Total Value])=0,0,[Total Value]/SUM([Total Value]))</f>
        <v>0.021491782553729456</v>
      </c>
      <c r="K20" s="10">
        <v>9.78</v>
      </c>
    </row>
    <row r="21">
      <c r="A21" s="0" t="s">
        <v>120</v>
      </c>
      <c r="B21" s="0" t="s">
        <v>69</v>
      </c>
      <c r="C21" s="0" t="s">
        <v>70</v>
      </c>
      <c r="D21" s="0" t="s">
        <v>24</v>
      </c>
      <c r="E21" s="2">
        <v>88.83</v>
      </c>
      <c r="F21" s="2">
        <v>56.891697</v>
      </c>
      <c r="G21" s="3">
        <v>0</v>
      </c>
      <c r="H21" s="3">
        <v>580</v>
      </c>
      <c r="I21" s="3">
        <f>[Oil Value]+[Gas Value]</f>
        <v>580</v>
      </c>
      <c r="J21" s="9">
        <f>IF(SUM([Total Value])=0,0,[Total Value]/SUM([Total Value]))</f>
        <v>0.07332490518331226</v>
      </c>
      <c r="K21" s="10">
        <v>33.06</v>
      </c>
    </row>
    <row r="22">
      <c r="A22" s="0" t="s">
        <v>120</v>
      </c>
      <c r="B22" s="0" t="s">
        <v>71</v>
      </c>
      <c r="C22" s="0" t="s">
        <v>72</v>
      </c>
      <c r="D22" s="0" t="s">
        <v>24</v>
      </c>
      <c r="E22" s="2">
        <v>88.83</v>
      </c>
      <c r="F22" s="2">
        <v>56.891697</v>
      </c>
      <c r="G22" s="3">
        <v>0</v>
      </c>
      <c r="H22" s="3">
        <v>160</v>
      </c>
      <c r="I22" s="3">
        <f>[Oil Value]+[Gas Value]</f>
        <v>160</v>
      </c>
      <c r="J22" s="9">
        <f>IF(SUM([Total Value])=0,0,[Total Value]/SUM([Total Value]))</f>
        <v>0.020227560050568902</v>
      </c>
      <c r="K22" s="10">
        <v>9.06</v>
      </c>
    </row>
    <row r="23">
      <c r="A23" s="0" t="s">
        <v>120</v>
      </c>
      <c r="B23" s="0" t="s">
        <v>73</v>
      </c>
      <c r="C23" s="0" t="s">
        <v>74</v>
      </c>
      <c r="D23" s="0" t="s">
        <v>24</v>
      </c>
      <c r="E23" s="2">
        <v>88.83</v>
      </c>
      <c r="F23" s="2">
        <v>56.891697</v>
      </c>
      <c r="G23" s="3">
        <v>0</v>
      </c>
      <c r="H23" s="3">
        <v>60</v>
      </c>
      <c r="I23" s="3">
        <f>[Oil Value]+[Gas Value]</f>
        <v>60</v>
      </c>
      <c r="J23" s="9">
        <f>IF(SUM([Total Value])=0,0,[Total Value]/SUM([Total Value]))</f>
        <v>0.007585335018963337</v>
      </c>
      <c r="K23" s="10">
        <v>3.56</v>
      </c>
    </row>
    <row r="24">
      <c r="A24" s="0" t="s">
        <v>120</v>
      </c>
      <c r="B24" s="0" t="s">
        <v>87</v>
      </c>
      <c r="C24" s="0" t="s">
        <v>88</v>
      </c>
      <c r="D24" s="0" t="s">
        <v>24</v>
      </c>
      <c r="E24" s="2">
        <v>88.83</v>
      </c>
      <c r="F24" s="2">
        <v>56.891697</v>
      </c>
      <c r="G24" s="3">
        <v>0</v>
      </c>
      <c r="H24" s="3">
        <v>4310</v>
      </c>
      <c r="I24" s="3">
        <f>[Oil Value]+[Gas Value]</f>
        <v>4310</v>
      </c>
      <c r="J24" s="9">
        <f>IF(SUM([Total Value])=0,0,[Total Value]/SUM([Total Value]))</f>
        <v>0.5448798988621998</v>
      </c>
      <c r="K24" s="10">
        <v>245.26</v>
      </c>
    </row>
    <row r="25">
      <c r="A25" s="0" t="s">
        <v>120</v>
      </c>
      <c r="B25" s="0" t="s">
        <v>89</v>
      </c>
      <c r="C25" s="0" t="s">
        <v>90</v>
      </c>
      <c r="D25" s="0" t="s">
        <v>24</v>
      </c>
      <c r="E25" s="2">
        <v>88.83</v>
      </c>
      <c r="F25" s="2">
        <v>56.891697</v>
      </c>
      <c r="G25" s="3">
        <v>0</v>
      </c>
      <c r="H25" s="3">
        <v>240</v>
      </c>
      <c r="I25" s="3">
        <f>[Oil Value]+[Gas Value]</f>
        <v>240</v>
      </c>
      <c r="J25" s="9">
        <f>IF(SUM([Total Value])=0,0,[Total Value]/SUM([Total Value]))</f>
        <v>0.03034134007585335</v>
      </c>
      <c r="K25" s="10">
        <v>13.66</v>
      </c>
    </row>
    <row r="26">
      <c r="A26" s="0" t="s">
        <v>120</v>
      </c>
      <c r="B26" s="0" t="s">
        <v>91</v>
      </c>
      <c r="C26" s="0" t="s">
        <v>92</v>
      </c>
      <c r="D26" s="0" t="s">
        <v>24</v>
      </c>
      <c r="E26" s="2">
        <v>88.83</v>
      </c>
      <c r="F26" s="2">
        <v>56.891697</v>
      </c>
      <c r="G26" s="3">
        <v>0</v>
      </c>
      <c r="H26" s="3">
        <v>630</v>
      </c>
      <c r="I26" s="3">
        <f>[Oil Value]+[Gas Value]</f>
        <v>630</v>
      </c>
      <c r="J26" s="9">
        <f>IF(SUM([Total Value])=0,0,[Total Value]/SUM([Total Value]))</f>
        <v>0.07964601769911504</v>
      </c>
      <c r="K26" s="10">
        <v>35.96</v>
      </c>
    </row>
  </sheetData>
  <headerFooter/>
  <tableParts>
    <tablePart r:id="rId1"/>
    <tablePart r:id="rId2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K22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7.346940994262695" customWidth="1"/>
    <col min="4" max="4" width="34.03416061401367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101</v>
      </c>
      <c r="E2" s="0" t="s">
        <v>102</v>
      </c>
    </row>
    <row r="3">
      <c r="A3" s="0" t="s">
        <v>103</v>
      </c>
      <c r="B3" s="4">
        <v>0</v>
      </c>
      <c r="C3" s="4">
        <v>197.37</v>
      </c>
      <c r="D3" s="4">
        <v>197.37</v>
      </c>
      <c r="E3" s="4">
        <f>[Prior]+[First]+[Second]</f>
        <v>394.74</v>
      </c>
    </row>
    <row r="4">
      <c r="A4" s="0" t="s">
        <v>104</v>
      </c>
      <c r="B4" s="4">
        <v>0</v>
      </c>
      <c r="C4" s="4">
        <v>-69.99</v>
      </c>
      <c r="D4" s="4">
        <v>-69.99</v>
      </c>
      <c r="E4" s="4">
        <f>[Prior]+[First]+[Second]</f>
        <v>-139.98</v>
      </c>
    </row>
    <row r="5">
      <c r="A5" s="0" t="s">
        <v>105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106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107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108</v>
      </c>
      <c r="B8" s="4">
        <v>0</v>
      </c>
      <c r="C8" s="4">
        <v>127.38</v>
      </c>
      <c r="D8" s="4">
        <v>127.38</v>
      </c>
      <c r="E8" s="4">
        <f>[Prior]+[First]+[Second]</f>
        <v>254.76</v>
      </c>
    </row>
    <row r="9">
      <c r="A9" s="0" t="s">
        <v>109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110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111</v>
      </c>
      <c r="B11" s="4">
        <v>0</v>
      </c>
      <c r="C11" s="4">
        <v>127.38</v>
      </c>
      <c r="D11" s="4">
        <v>127.38</v>
      </c>
      <c r="E11" s="4">
        <f>[Prior]+[First]+[Second]</f>
        <v>254.76</v>
      </c>
    </row>
    <row r="12">
      <c r="A12" s="0" t="s">
        <v>112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113</v>
      </c>
      <c r="B13" s="4">
        <v>0</v>
      </c>
      <c r="C13" s="4">
        <v>127.38</v>
      </c>
      <c r="D13" s="4">
        <v>127.38</v>
      </c>
      <c r="E13" s="4">
        <f>[Prior]+[First]+[Second]</f>
        <v>254.76</v>
      </c>
    </row>
    <row r="15">
      <c r="A15" s="1" t="s">
        <v>114</v>
      </c>
    </row>
    <row r="16">
      <c r="A16" s="0" t="s">
        <v>115</v>
      </c>
      <c r="B16" s="0" t="s">
        <v>116</v>
      </c>
      <c r="C16" s="0" t="s">
        <v>117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118</v>
      </c>
      <c r="K16" s="0" t="s">
        <v>119</v>
      </c>
    </row>
    <row r="17">
      <c r="A17" s="0" t="s">
        <v>120</v>
      </c>
      <c r="B17" s="0" t="s">
        <v>51</v>
      </c>
      <c r="C17" s="0" t="s">
        <v>52</v>
      </c>
      <c r="D17" s="0" t="s">
        <v>25</v>
      </c>
      <c r="E17" s="2">
        <v>91.72</v>
      </c>
      <c r="F17" s="2">
        <v>59.151397</v>
      </c>
      <c r="G17" s="3">
        <v>260</v>
      </c>
      <c r="H17" s="3">
        <v>120</v>
      </c>
      <c r="I17" s="3">
        <f>[Oil Value]+[Gas Value]</f>
        <v>380</v>
      </c>
      <c r="J17" s="9">
        <f>IF(SUM([Total Value])=0,0,[Total Value]/SUM([Total Value]))</f>
        <v>0.08837209302325581</v>
      </c>
      <c r="K17" s="10">
        <v>22.56</v>
      </c>
    </row>
    <row r="18">
      <c r="A18" s="0" t="s">
        <v>120</v>
      </c>
      <c r="B18" s="0" t="s">
        <v>53</v>
      </c>
      <c r="C18" s="0" t="s">
        <v>54</v>
      </c>
      <c r="D18" s="0" t="s">
        <v>25</v>
      </c>
      <c r="E18" s="2">
        <v>91.72</v>
      </c>
      <c r="F18" s="2">
        <v>59.151397</v>
      </c>
      <c r="G18" s="3">
        <v>500</v>
      </c>
      <c r="H18" s="3">
        <v>300</v>
      </c>
      <c r="I18" s="3">
        <f>[Oil Value]+[Gas Value]</f>
        <v>800</v>
      </c>
      <c r="J18" s="9">
        <f>IF(SUM([Total Value])=0,0,[Total Value]/SUM([Total Value]))</f>
        <v>0.18604651162790697</v>
      </c>
      <c r="K18" s="10">
        <v>47.32</v>
      </c>
    </row>
    <row r="19">
      <c r="A19" s="0" t="s">
        <v>120</v>
      </c>
      <c r="B19" s="0" t="s">
        <v>55</v>
      </c>
      <c r="C19" s="0" t="s">
        <v>56</v>
      </c>
      <c r="D19" s="0" t="s">
        <v>25</v>
      </c>
      <c r="E19" s="2">
        <v>91.72</v>
      </c>
      <c r="F19" s="2">
        <v>59.151397</v>
      </c>
      <c r="G19" s="3">
        <v>360</v>
      </c>
      <c r="H19" s="3">
        <v>60</v>
      </c>
      <c r="I19" s="3">
        <f>[Oil Value]+[Gas Value]</f>
        <v>420</v>
      </c>
      <c r="J19" s="9">
        <f>IF(SUM([Total Value])=0,0,[Total Value]/SUM([Total Value]))</f>
        <v>0.09767441860465116</v>
      </c>
      <c r="K19" s="10">
        <v>24.98</v>
      </c>
    </row>
    <row r="20">
      <c r="A20" s="0" t="s">
        <v>120</v>
      </c>
      <c r="B20" s="0" t="s">
        <v>57</v>
      </c>
      <c r="C20" s="0" t="s">
        <v>58</v>
      </c>
      <c r="D20" s="0" t="s">
        <v>25</v>
      </c>
      <c r="E20" s="2">
        <v>91.72</v>
      </c>
      <c r="F20" s="2">
        <v>59.151397</v>
      </c>
      <c r="G20" s="3">
        <v>500</v>
      </c>
      <c r="H20" s="3">
        <v>300</v>
      </c>
      <c r="I20" s="3">
        <f>[Oil Value]+[Gas Value]</f>
        <v>800</v>
      </c>
      <c r="J20" s="9">
        <f>IF(SUM([Total Value])=0,0,[Total Value]/SUM([Total Value]))</f>
        <v>0.18604651162790697</v>
      </c>
      <c r="K20" s="10">
        <v>47.32</v>
      </c>
    </row>
    <row r="21">
      <c r="A21" s="0" t="s">
        <v>120</v>
      </c>
      <c r="B21" s="0" t="s">
        <v>59</v>
      </c>
      <c r="C21" s="0" t="s">
        <v>60</v>
      </c>
      <c r="D21" s="0" t="s">
        <v>25</v>
      </c>
      <c r="E21" s="2">
        <v>91.72</v>
      </c>
      <c r="F21" s="2">
        <v>59.151397</v>
      </c>
      <c r="G21" s="3">
        <v>0</v>
      </c>
      <c r="H21" s="3">
        <v>560</v>
      </c>
      <c r="I21" s="3">
        <f>[Oil Value]+[Gas Value]</f>
        <v>560</v>
      </c>
      <c r="J21" s="9">
        <f>IF(SUM([Total Value])=0,0,[Total Value]/SUM([Total Value]))</f>
        <v>0.1302325581395349</v>
      </c>
      <c r="K21" s="10">
        <v>33.22</v>
      </c>
    </row>
    <row r="22">
      <c r="A22" s="0" t="s">
        <v>120</v>
      </c>
      <c r="B22" s="0" t="s">
        <v>85</v>
      </c>
      <c r="C22" s="0" t="s">
        <v>86</v>
      </c>
      <c r="D22" s="0" t="s">
        <v>25</v>
      </c>
      <c r="E22" s="2">
        <v>91.72</v>
      </c>
      <c r="F22" s="2">
        <v>59.151397</v>
      </c>
      <c r="G22" s="3">
        <v>1070</v>
      </c>
      <c r="H22" s="3">
        <v>270</v>
      </c>
      <c r="I22" s="3">
        <f>[Oil Value]+[Gas Value]</f>
        <v>1340</v>
      </c>
      <c r="J22" s="9">
        <f>IF(SUM([Total Value])=0,0,[Total Value]/SUM([Total Value]))</f>
        <v>0.31162790697674425</v>
      </c>
      <c r="K22" s="10">
        <v>79.36</v>
      </c>
    </row>
  </sheetData>
  <headerFooter/>
  <tableParts>
    <tablePart r:id="rId1"/>
    <tablePart r:id="rId2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6.45119857788086" customWidth="1"/>
    <col min="4" max="4" width="31.3496360778808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101</v>
      </c>
      <c r="E2" s="0" t="s">
        <v>102</v>
      </c>
    </row>
    <row r="3">
      <c r="A3" s="0" t="s">
        <v>103</v>
      </c>
      <c r="B3" s="4">
        <v>0</v>
      </c>
      <c r="C3" s="4">
        <v>143.04</v>
      </c>
      <c r="D3" s="4">
        <v>143.04</v>
      </c>
      <c r="E3" s="4">
        <f>[Prior]+[First]+[Second]</f>
        <v>286.08</v>
      </c>
    </row>
    <row r="4">
      <c r="A4" s="0" t="s">
        <v>104</v>
      </c>
      <c r="B4" s="4">
        <v>0</v>
      </c>
      <c r="C4" s="4">
        <v>-52.5</v>
      </c>
      <c r="D4" s="4">
        <v>-52.5</v>
      </c>
      <c r="E4" s="4">
        <f>[Prior]+[First]+[Second]</f>
        <v>-105</v>
      </c>
    </row>
    <row r="5">
      <c r="A5" s="0" t="s">
        <v>105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106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107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108</v>
      </c>
      <c r="B8" s="4">
        <v>0</v>
      </c>
      <c r="C8" s="4">
        <v>90.54</v>
      </c>
      <c r="D8" s="4">
        <v>90.54</v>
      </c>
      <c r="E8" s="4">
        <f>[Prior]+[First]+[Second]</f>
        <v>181.08</v>
      </c>
    </row>
    <row r="9">
      <c r="A9" s="0" t="s">
        <v>109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110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111</v>
      </c>
      <c r="B11" s="4">
        <v>0</v>
      </c>
      <c r="C11" s="4">
        <v>90.54</v>
      </c>
      <c r="D11" s="4">
        <v>90.54</v>
      </c>
      <c r="E11" s="4">
        <f>[Prior]+[First]+[Second]</f>
        <v>181.08</v>
      </c>
    </row>
    <row r="12">
      <c r="A12" s="0" t="s">
        <v>112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113</v>
      </c>
      <c r="B13" s="4">
        <v>0</v>
      </c>
      <c r="C13" s="4">
        <v>90.54</v>
      </c>
      <c r="D13" s="4">
        <v>90.54</v>
      </c>
      <c r="E13" s="4">
        <f>[Prior]+[First]+[Second]</f>
        <v>181.08</v>
      </c>
    </row>
    <row r="15">
      <c r="A15" s="1" t="s">
        <v>114</v>
      </c>
    </row>
    <row r="16">
      <c r="A16" s="0" t="s">
        <v>115</v>
      </c>
      <c r="B16" s="0" t="s">
        <v>116</v>
      </c>
      <c r="C16" s="0" t="s">
        <v>117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118</v>
      </c>
      <c r="K16" s="0" t="s">
        <v>119</v>
      </c>
    </row>
    <row r="17">
      <c r="A17" s="0" t="s">
        <v>120</v>
      </c>
      <c r="B17" s="0" t="s">
        <v>75</v>
      </c>
      <c r="C17" s="0" t="s">
        <v>76</v>
      </c>
      <c r="D17" s="0" t="s">
        <v>26</v>
      </c>
      <c r="E17" s="2">
        <v>87.22</v>
      </c>
      <c r="F17" s="2">
        <v>55.180426</v>
      </c>
      <c r="G17" s="3">
        <v>1560</v>
      </c>
      <c r="H17" s="3">
        <v>160</v>
      </c>
      <c r="I17" s="3">
        <f>[Oil Value]+[Gas Value]</f>
        <v>1720</v>
      </c>
      <c r="J17" s="9">
        <f>IF(SUM([Total Value])=0,0,[Total Value]/SUM([Total Value]))</f>
        <v>0.524390243902439</v>
      </c>
      <c r="K17" s="10">
        <v>94.94</v>
      </c>
    </row>
    <row r="18">
      <c r="A18" s="0" t="s">
        <v>120</v>
      </c>
      <c r="B18" s="0" t="s">
        <v>77</v>
      </c>
      <c r="C18" s="0" t="s">
        <v>78</v>
      </c>
      <c r="D18" s="0" t="s">
        <v>26</v>
      </c>
      <c r="E18" s="2">
        <v>87.22</v>
      </c>
      <c r="F18" s="2">
        <v>55.180426</v>
      </c>
      <c r="G18" s="3">
        <v>1390</v>
      </c>
      <c r="H18" s="3">
        <v>170</v>
      </c>
      <c r="I18" s="3">
        <f>[Oil Value]+[Gas Value]</f>
        <v>1560</v>
      </c>
      <c r="J18" s="9">
        <f>IF(SUM([Total Value])=0,0,[Total Value]/SUM([Total Value]))</f>
        <v>0.475609756097561</v>
      </c>
      <c r="K18" s="10">
        <v>86.14</v>
      </c>
    </row>
  </sheetData>
  <headerFooter/>
  <tableParts>
    <tablePart r:id="rId1"/>
    <tablePart r:id="rId2"/>
  </tableParts>
</worksheet>
</file>