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2-BAINBRIDGE TWP-KENSTON LSD" sheetId="2" r:id="rId3"/>
    <sheet name="04-BURTON TWP-BERKSHIRE LSD" sheetId="3" r:id="rId4"/>
    <sheet name="11-CHESTER TWP-W GEAUGA LSD" sheetId="4" r:id="rId5"/>
  </sheets>
  <calcPr fullCalcOnLoad="1"/>
</workbook>
</file>

<file path=xl/sharedStrings.xml><?xml version="1.0" encoding="utf-8"?>
<sst xmlns="http://schemas.openxmlformats.org/spreadsheetml/2006/main" count="67" uniqueCount="67">
  <si>
    <t>Oil and Gas Company #36168</t>
  </si>
  <si>
    <t>B.C. OIL &amp; GAS</t>
  </si>
  <si>
    <t>Date Generated:</t>
  </si>
  <si>
    <t>02/03/2025</t>
  </si>
  <si>
    <t>1185 BENTON RD</t>
  </si>
  <si>
    <t>Tax Year:</t>
  </si>
  <si>
    <t>2024</t>
  </si>
  <si>
    <t>SALEM, OH 44460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</si>
  <si>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</si>
  <si>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</si>
  <si>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</si>
  <si>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</si>
  <si>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</si>
  <si>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</si>
  <si>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</si>
  <si>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</si>
  <si>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</si>
  <si>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</si>
  <si>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</si>
  <si>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</si>
  <si>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</si>
  <si>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</si>
  <si>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02-BAINBRIDGE TWP-KENSTON LSD</t>
  </si>
  <si>
    <t>04-BURTON TWP-BERKSHIRE LSD</t>
  </si>
  <si>
    <t>11-CHESTER TWP-W GEAUGA LSD</t>
  </si>
  <si>
    <t>Permit Summary</t>
  </si>
  <si>
    <t>Permit</t>
  </si>
  <si>
    <t>WellName</t>
  </si>
  <si>
    <t>Districts</t>
  </si>
  <si>
    <t>34055204420000</t>
  </si>
  <si>
    <t xml:space="preserve">SEAWORLD ETAL     8</t>
  </si>
  <si>
    <t>34055214570000</t>
  </si>
  <si>
    <t>HRF CO. # 2</t>
  </si>
  <si>
    <t>34055214580000</t>
  </si>
  <si>
    <t>H R F COMPANY # 1</t>
  </si>
  <si>
    <t>34055216240000</t>
  </si>
  <si>
    <t>PATTERSON INC. # 1</t>
  </si>
  <si>
    <t>34055216930000</t>
  </si>
  <si>
    <t>EDDY UNIT # 1</t>
  </si>
  <si>
    <t>34055216970000</t>
  </si>
  <si>
    <t>ZUCKER UNIT # 1</t>
  </si>
  <si>
    <t>34055218240000</t>
  </si>
  <si>
    <t xml:space="preserve">LAURIA UNIT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</si>
  <si>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</si>
  <si>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</si>
  <si>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</si>
  <si>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</si>
  <si>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</si>
  <si>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</si>
  <si>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</si>
  <si>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</si>
  <si>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</si>
  <si>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</si>
  <si>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</si>
  <si>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</si>
  <si>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</si>
  <si>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</si>
  <si>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</si>
  <si>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</si>
  <si>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</si>
  <si>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</si>
  <si>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</si>
  <si>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</si>
  <si>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</si>
  <si>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</si>
  <si>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</si>
  <si>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36168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</si>
</sst>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1" headerRowCount="1">
  <autoFilter ref="A8:K11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5:F22" headerRowCount="1">
  <autoFilter ref="A15:F22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2" displayName="DistrictTable_02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2" displayName="TaxTable_0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04" displayName="DistrictTable_04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1" displayName="DistrictTable_11" ref="A16:K20" headerRowCount="1">
  <autoFilter ref="A16:K20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15"/>
  <cols>
    <col min="1" max="1" width="37.33909225463867" customWidth="1"/>
    <col min="2" max="2" width="19.747051239013672" customWidth="1"/>
    <col min="3" max="3" width="15.996493339538574" customWidth="1"/>
    <col min="4" max="4" width="12.350568771362305" customWidth="1"/>
    <col min="5" max="5" width="40" customWidth="1"/>
    <col min="6" max="6" width="32.6366500854492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138.43</v>
      </c>
      <c r="C9" s="2">
        <v>80.499872</v>
      </c>
      <c r="D9" s="3">
        <v>0</v>
      </c>
      <c r="E9" s="3">
        <v>110</v>
      </c>
      <c r="F9" s="3">
        <f>[Oil Value]+[Gas Value]</f>
        <v>110</v>
      </c>
      <c r="G9" s="4">
        <v>0</v>
      </c>
      <c r="H9" s="4">
        <v>4.44</v>
      </c>
      <c r="I9" s="4">
        <v>4.44</v>
      </c>
      <c r="J9" s="4">
        <f>[Prior Due]+[Half Due]+[Full Due]</f>
        <v>8.88</v>
      </c>
      <c r="K9" s="0">
        <v>1</v>
      </c>
    </row>
    <row r="10">
      <c r="A10" s="0" t="s">
        <v>23</v>
      </c>
      <c r="B10" s="2">
        <v>80.83</v>
      </c>
      <c r="C10" s="2">
        <v>46.842181</v>
      </c>
      <c r="D10" s="3">
        <v>0</v>
      </c>
      <c r="E10" s="3">
        <v>290</v>
      </c>
      <c r="F10" s="3">
        <f>[Oil Value]+[Gas Value]</f>
        <v>290</v>
      </c>
      <c r="G10" s="4">
        <v>0</v>
      </c>
      <c r="H10" s="4">
        <v>6.86</v>
      </c>
      <c r="I10" s="4">
        <v>6.86</v>
      </c>
      <c r="J10" s="4">
        <f>[Prior Due]+[Half Due]+[Full Due]</f>
        <v>13.72</v>
      </c>
      <c r="K10" s="0">
        <v>2</v>
      </c>
    </row>
    <row r="11">
      <c r="A11" s="0" t="s">
        <v>24</v>
      </c>
      <c r="B11" s="2">
        <v>86.64</v>
      </c>
      <c r="C11" s="2">
        <v>54.731092</v>
      </c>
      <c r="D11" s="3">
        <v>270</v>
      </c>
      <c r="E11" s="3">
        <v>660</v>
      </c>
      <c r="F11" s="3">
        <f>[Oil Value]+[Gas Value]</f>
        <v>930</v>
      </c>
      <c r="G11" s="4">
        <v>0</v>
      </c>
      <c r="H11" s="4">
        <v>25.57</v>
      </c>
      <c r="I11" s="4">
        <v>25.57</v>
      </c>
      <c r="J11" s="4">
        <f>[Prior Due]+[Half Due]+[Full Due]</f>
        <v>51.14</v>
      </c>
      <c r="K11" s="0">
        <v>4</v>
      </c>
    </row>
    <row r="14">
      <c r="A14" s="1" t="s">
        <v>25</v>
      </c>
    </row>
    <row r="15">
      <c r="A15" s="5" t="s">
        <v>26</v>
      </c>
      <c r="B15" s="5" t="s">
        <v>27</v>
      </c>
      <c r="C15" s="5" t="s">
        <v>14</v>
      </c>
      <c r="D15" s="5" t="s">
        <v>15</v>
      </c>
      <c r="E15" s="7" t="s">
        <v>16</v>
      </c>
      <c r="F15" s="5" t="s">
        <v>28</v>
      </c>
    </row>
    <row r="16">
      <c r="A16" s="5" t="s">
        <v>29</v>
      </c>
      <c r="B16" s="5" t="s">
        <v>30</v>
      </c>
      <c r="C16" s="6">
        <v>0</v>
      </c>
      <c r="D16" s="6">
        <v>110</v>
      </c>
      <c r="E16" s="8">
        <f>[Oil Value]+[Gas Value]</f>
        <v>110</v>
      </c>
      <c r="F16" s="5" t="s">
        <v>22</v>
      </c>
    </row>
    <row r="17">
      <c r="A17" s="5" t="s">
        <v>31</v>
      </c>
      <c r="B17" s="5" t="s">
        <v>32</v>
      </c>
      <c r="C17" s="6">
        <v>0</v>
      </c>
      <c r="D17" s="6">
        <v>130</v>
      </c>
      <c r="E17" s="8">
        <f>[Oil Value]+[Gas Value]</f>
        <v>130</v>
      </c>
      <c r="F17" s="5" t="s">
        <v>23</v>
      </c>
    </row>
    <row r="18">
      <c r="A18" s="5" t="s">
        <v>33</v>
      </c>
      <c r="B18" s="5" t="s">
        <v>34</v>
      </c>
      <c r="C18" s="6">
        <v>0</v>
      </c>
      <c r="D18" s="6">
        <v>160</v>
      </c>
      <c r="E18" s="8">
        <f>[Oil Value]+[Gas Value]</f>
        <v>160</v>
      </c>
      <c r="F18" s="5" t="s">
        <v>23</v>
      </c>
    </row>
    <row r="19">
      <c r="A19" s="5" t="s">
        <v>35</v>
      </c>
      <c r="B19" s="5" t="s">
        <v>36</v>
      </c>
      <c r="C19" s="6">
        <v>0</v>
      </c>
      <c r="D19" s="6">
        <v>200</v>
      </c>
      <c r="E19" s="8">
        <f>[Oil Value]+[Gas Value]</f>
        <v>200</v>
      </c>
      <c r="F19" s="5" t="s">
        <v>24</v>
      </c>
    </row>
    <row r="20">
      <c r="A20" s="5" t="s">
        <v>37</v>
      </c>
      <c r="B20" s="5" t="s">
        <v>38</v>
      </c>
      <c r="C20" s="6">
        <v>270</v>
      </c>
      <c r="D20" s="6">
        <v>170</v>
      </c>
      <c r="E20" s="8">
        <f>[Oil Value]+[Gas Value]</f>
        <v>440</v>
      </c>
      <c r="F20" s="5" t="s">
        <v>24</v>
      </c>
    </row>
    <row r="21">
      <c r="A21" s="5" t="s">
        <v>39</v>
      </c>
      <c r="B21" s="5" t="s">
        <v>40</v>
      </c>
      <c r="C21" s="6">
        <v>0</v>
      </c>
      <c r="D21" s="6">
        <v>50</v>
      </c>
      <c r="E21" s="8">
        <f>[Oil Value]+[Gas Value]</f>
        <v>50</v>
      </c>
      <c r="F21" s="5" t="s">
        <v>24</v>
      </c>
    </row>
    <row r="22">
      <c r="A22" s="5" t="s">
        <v>41</v>
      </c>
      <c r="B22" s="5" t="s">
        <v>42</v>
      </c>
      <c r="C22" s="6">
        <v>0</v>
      </c>
      <c r="D22" s="6">
        <v>240</v>
      </c>
      <c r="E22" s="8">
        <f>[Oil Value]+[Gas Value]</f>
        <v>240</v>
      </c>
      <c r="F22" s="5" t="s">
        <v>24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747051239013672" customWidth="1"/>
    <col min="4" max="4" width="32.63665008544922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47</v>
      </c>
      <c r="E2" s="0" t="s">
        <v>48</v>
      </c>
    </row>
    <row r="3">
      <c r="A3" s="0" t="s">
        <v>49</v>
      </c>
      <c r="B3" s="4">
        <v>0</v>
      </c>
      <c r="C3" s="4">
        <v>7.65</v>
      </c>
      <c r="D3" s="4">
        <v>7.65</v>
      </c>
      <c r="E3" s="4">
        <f>[Prior]+[First]+[Second]</f>
        <v>15.3</v>
      </c>
    </row>
    <row r="4">
      <c r="A4" s="0" t="s">
        <v>50</v>
      </c>
      <c r="B4" s="4">
        <v>0</v>
      </c>
      <c r="C4" s="4">
        <v>-3.21</v>
      </c>
      <c r="D4" s="4">
        <v>-3.21</v>
      </c>
      <c r="E4" s="4">
        <f>[Prior]+[First]+[Second]</f>
        <v>-6.42</v>
      </c>
    </row>
    <row r="5">
      <c r="A5" s="0" t="s">
        <v>51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52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53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54</v>
      </c>
      <c r="B8" s="4">
        <v>0</v>
      </c>
      <c r="C8" s="4">
        <v>4.44</v>
      </c>
      <c r="D8" s="4">
        <v>4.44</v>
      </c>
      <c r="E8" s="4">
        <f>[Prior]+[First]+[Second]</f>
        <v>8.88</v>
      </c>
    </row>
    <row r="9">
      <c r="A9" s="0" t="s">
        <v>55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56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57</v>
      </c>
      <c r="B11" s="4">
        <v>0</v>
      </c>
      <c r="C11" s="4">
        <v>4.44</v>
      </c>
      <c r="D11" s="4">
        <v>4.44</v>
      </c>
      <c r="E11" s="4">
        <f>[Prior]+[First]+[Second]</f>
        <v>8.88</v>
      </c>
    </row>
    <row r="12">
      <c r="A12" s="0" t="s">
        <v>58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59</v>
      </c>
      <c r="B13" s="4">
        <v>0</v>
      </c>
      <c r="C13" s="4">
        <v>4.44</v>
      </c>
      <c r="D13" s="4">
        <v>4.44</v>
      </c>
      <c r="E13" s="4">
        <f>[Prior]+[First]+[Second]</f>
        <v>8.88</v>
      </c>
    </row>
    <row r="15">
      <c r="A15" s="1" t="s">
        <v>60</v>
      </c>
    </row>
    <row r="16">
      <c r="A16" s="0" t="s">
        <v>61</v>
      </c>
      <c r="B16" s="0" t="s">
        <v>62</v>
      </c>
      <c r="C16" s="0" t="s">
        <v>63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64</v>
      </c>
      <c r="K16" s="0" t="s">
        <v>65</v>
      </c>
    </row>
    <row r="17">
      <c r="A17" s="0" t="s">
        <v>66</v>
      </c>
      <c r="B17" s="0" t="s">
        <v>29</v>
      </c>
      <c r="C17" s="0" t="s">
        <v>30</v>
      </c>
      <c r="D17" s="0" t="s">
        <v>22</v>
      </c>
      <c r="E17" s="2">
        <v>138.43</v>
      </c>
      <c r="F17" s="2">
        <v>80.499872</v>
      </c>
      <c r="G17" s="3">
        <v>0</v>
      </c>
      <c r="H17" s="3">
        <v>110</v>
      </c>
      <c r="I17" s="3">
        <f>[Oil Value]+[Gas Value]</f>
        <v>110</v>
      </c>
      <c r="J17" s="9">
        <f>IF(SUM([Total Value])=0,0,[Total Value]/SUM([Total Value]))</f>
        <v>1</v>
      </c>
      <c r="K17" s="10">
        <v>8.88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763885498046875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47</v>
      </c>
      <c r="E2" s="0" t="s">
        <v>48</v>
      </c>
    </row>
    <row r="3">
      <c r="A3" s="0" t="s">
        <v>49</v>
      </c>
      <c r="B3" s="4">
        <v>0</v>
      </c>
      <c r="C3" s="4">
        <v>11.78</v>
      </c>
      <c r="D3" s="4">
        <v>11.78</v>
      </c>
      <c r="E3" s="4">
        <f>[Prior]+[First]+[Second]</f>
        <v>23.56</v>
      </c>
    </row>
    <row r="4">
      <c r="A4" s="0" t="s">
        <v>50</v>
      </c>
      <c r="B4" s="4">
        <v>0</v>
      </c>
      <c r="C4" s="4">
        <v>-4.92</v>
      </c>
      <c r="D4" s="4">
        <v>-4.92</v>
      </c>
      <c r="E4" s="4">
        <f>[Prior]+[First]+[Second]</f>
        <v>-9.84</v>
      </c>
    </row>
    <row r="5">
      <c r="A5" s="0" t="s">
        <v>51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52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53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54</v>
      </c>
      <c r="B8" s="4">
        <v>0</v>
      </c>
      <c r="C8" s="4">
        <v>6.86</v>
      </c>
      <c r="D8" s="4">
        <v>6.86</v>
      </c>
      <c r="E8" s="4">
        <f>[Prior]+[First]+[Second]</f>
        <v>13.72</v>
      </c>
    </row>
    <row r="9">
      <c r="A9" s="0" t="s">
        <v>55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56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57</v>
      </c>
      <c r="B11" s="4">
        <v>0</v>
      </c>
      <c r="C11" s="4">
        <v>6.86</v>
      </c>
      <c r="D11" s="4">
        <v>6.86</v>
      </c>
      <c r="E11" s="4">
        <f>[Prior]+[First]+[Second]</f>
        <v>13.72</v>
      </c>
    </row>
    <row r="12">
      <c r="A12" s="0" t="s">
        <v>58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59</v>
      </c>
      <c r="B13" s="4">
        <v>0</v>
      </c>
      <c r="C13" s="4">
        <v>6.86</v>
      </c>
      <c r="D13" s="4">
        <v>6.86</v>
      </c>
      <c r="E13" s="4">
        <f>[Prior]+[First]+[Second]</f>
        <v>13.72</v>
      </c>
    </row>
    <row r="15">
      <c r="A15" s="1" t="s">
        <v>60</v>
      </c>
    </row>
    <row r="16">
      <c r="A16" s="0" t="s">
        <v>61</v>
      </c>
      <c r="B16" s="0" t="s">
        <v>62</v>
      </c>
      <c r="C16" s="0" t="s">
        <v>63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64</v>
      </c>
      <c r="K16" s="0" t="s">
        <v>65</v>
      </c>
    </row>
    <row r="17">
      <c r="A17" s="0" t="s">
        <v>66</v>
      </c>
      <c r="B17" s="0" t="s">
        <v>31</v>
      </c>
      <c r="C17" s="0" t="s">
        <v>32</v>
      </c>
      <c r="D17" s="0" t="s">
        <v>23</v>
      </c>
      <c r="E17" s="2">
        <v>80.83</v>
      </c>
      <c r="F17" s="2">
        <v>46.842181</v>
      </c>
      <c r="G17" s="3">
        <v>0</v>
      </c>
      <c r="H17" s="3">
        <v>130</v>
      </c>
      <c r="I17" s="3">
        <f>[Oil Value]+[Gas Value]</f>
        <v>130</v>
      </c>
      <c r="J17" s="9">
        <f>IF(SUM([Total Value])=0,0,[Total Value]/SUM([Total Value]))</f>
        <v>0.4482758620689655</v>
      </c>
      <c r="K17" s="10">
        <v>6.18</v>
      </c>
    </row>
    <row r="18">
      <c r="A18" s="0" t="s">
        <v>66</v>
      </c>
      <c r="B18" s="0" t="s">
        <v>33</v>
      </c>
      <c r="C18" s="0" t="s">
        <v>34</v>
      </c>
      <c r="D18" s="0" t="s">
        <v>23</v>
      </c>
      <c r="E18" s="2">
        <v>80.83</v>
      </c>
      <c r="F18" s="2">
        <v>46.842181</v>
      </c>
      <c r="G18" s="3">
        <v>0</v>
      </c>
      <c r="H18" s="3">
        <v>160</v>
      </c>
      <c r="I18" s="3">
        <f>[Oil Value]+[Gas Value]</f>
        <v>160</v>
      </c>
      <c r="J18" s="9">
        <f>IF(SUM([Total Value])=0,0,[Total Value]/SUM([Total Value]))</f>
        <v>0.5517241379310345</v>
      </c>
      <c r="K18" s="10">
        <v>7.54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185388565063477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47</v>
      </c>
      <c r="E2" s="0" t="s">
        <v>48</v>
      </c>
    </row>
    <row r="3">
      <c r="A3" s="0" t="s">
        <v>49</v>
      </c>
      <c r="B3" s="4">
        <v>0</v>
      </c>
      <c r="C3" s="4">
        <v>40.37</v>
      </c>
      <c r="D3" s="4">
        <v>40.37</v>
      </c>
      <c r="E3" s="4">
        <f>[Prior]+[First]+[Second]</f>
        <v>80.74</v>
      </c>
    </row>
    <row r="4">
      <c r="A4" s="0" t="s">
        <v>50</v>
      </c>
      <c r="B4" s="4">
        <v>0</v>
      </c>
      <c r="C4" s="4">
        <v>-14.8</v>
      </c>
      <c r="D4" s="4">
        <v>-14.8</v>
      </c>
      <c r="E4" s="4">
        <f>[Prior]+[First]+[Second]</f>
        <v>-29.6</v>
      </c>
    </row>
    <row r="5">
      <c r="A5" s="0" t="s">
        <v>51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52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53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54</v>
      </c>
      <c r="B8" s="4">
        <v>0</v>
      </c>
      <c r="C8" s="4">
        <v>25.57</v>
      </c>
      <c r="D8" s="4">
        <v>25.57</v>
      </c>
      <c r="E8" s="4">
        <f>[Prior]+[First]+[Second]</f>
        <v>51.14</v>
      </c>
    </row>
    <row r="9">
      <c r="A9" s="0" t="s">
        <v>55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56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57</v>
      </c>
      <c r="B11" s="4">
        <v>0</v>
      </c>
      <c r="C11" s="4">
        <v>25.57</v>
      </c>
      <c r="D11" s="4">
        <v>25.57</v>
      </c>
      <c r="E11" s="4">
        <f>[Prior]+[First]+[Second]</f>
        <v>51.14</v>
      </c>
    </row>
    <row r="12">
      <c r="A12" s="0" t="s">
        <v>58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59</v>
      </c>
      <c r="B13" s="4">
        <v>0</v>
      </c>
      <c r="C13" s="4">
        <v>25.57</v>
      </c>
      <c r="D13" s="4">
        <v>25.57</v>
      </c>
      <c r="E13" s="4">
        <f>[Prior]+[First]+[Second]</f>
        <v>51.14</v>
      </c>
    </row>
    <row r="15">
      <c r="A15" s="1" t="s">
        <v>60</v>
      </c>
    </row>
    <row r="16">
      <c r="A16" s="0" t="s">
        <v>61</v>
      </c>
      <c r="B16" s="0" t="s">
        <v>62</v>
      </c>
      <c r="C16" s="0" t="s">
        <v>63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64</v>
      </c>
      <c r="K16" s="0" t="s">
        <v>65</v>
      </c>
    </row>
    <row r="17">
      <c r="A17" s="0" t="s">
        <v>66</v>
      </c>
      <c r="B17" s="0" t="s">
        <v>35</v>
      </c>
      <c r="C17" s="0" t="s">
        <v>36</v>
      </c>
      <c r="D17" s="0" t="s">
        <v>24</v>
      </c>
      <c r="E17" s="2">
        <v>86.64</v>
      </c>
      <c r="F17" s="2">
        <v>54.731092</v>
      </c>
      <c r="G17" s="3">
        <v>0</v>
      </c>
      <c r="H17" s="3">
        <v>200</v>
      </c>
      <c r="I17" s="3">
        <f>[Oil Value]+[Gas Value]</f>
        <v>200</v>
      </c>
      <c r="J17" s="9">
        <f>IF(SUM([Total Value])=0,0,[Total Value]/SUM([Total Value]))</f>
        <v>0.21505376344086022</v>
      </c>
      <c r="K17" s="10">
        <v>10.92</v>
      </c>
    </row>
    <row r="18">
      <c r="A18" s="0" t="s">
        <v>66</v>
      </c>
      <c r="B18" s="0" t="s">
        <v>37</v>
      </c>
      <c r="C18" s="0" t="s">
        <v>38</v>
      </c>
      <c r="D18" s="0" t="s">
        <v>24</v>
      </c>
      <c r="E18" s="2">
        <v>86.64</v>
      </c>
      <c r="F18" s="2">
        <v>54.731092</v>
      </c>
      <c r="G18" s="3">
        <v>270</v>
      </c>
      <c r="H18" s="3">
        <v>170</v>
      </c>
      <c r="I18" s="3">
        <f>[Oil Value]+[Gas Value]</f>
        <v>440</v>
      </c>
      <c r="J18" s="9">
        <f>IF(SUM([Total Value])=0,0,[Total Value]/SUM([Total Value]))</f>
        <v>0.4731182795698925</v>
      </c>
      <c r="K18" s="10">
        <v>24.14</v>
      </c>
    </row>
    <row r="19">
      <c r="A19" s="0" t="s">
        <v>66</v>
      </c>
      <c r="B19" s="0" t="s">
        <v>39</v>
      </c>
      <c r="C19" s="0" t="s">
        <v>40</v>
      </c>
      <c r="D19" s="0" t="s">
        <v>24</v>
      </c>
      <c r="E19" s="2">
        <v>86.64</v>
      </c>
      <c r="F19" s="2">
        <v>54.731092</v>
      </c>
      <c r="G19" s="3">
        <v>0</v>
      </c>
      <c r="H19" s="3">
        <v>50</v>
      </c>
      <c r="I19" s="3">
        <f>[Oil Value]+[Gas Value]</f>
        <v>50</v>
      </c>
      <c r="J19" s="9">
        <f>IF(SUM([Total Value])=0,0,[Total Value]/SUM([Total Value]))</f>
        <v>0.053763440860215055</v>
      </c>
      <c r="K19" s="10">
        <v>2.94</v>
      </c>
    </row>
    <row r="20">
      <c r="A20" s="0" t="s">
        <v>66</v>
      </c>
      <c r="B20" s="0" t="s">
        <v>41</v>
      </c>
      <c r="C20" s="0" t="s">
        <v>42</v>
      </c>
      <c r="D20" s="0" t="s">
        <v>24</v>
      </c>
      <c r="E20" s="2">
        <v>86.64</v>
      </c>
      <c r="F20" s="2">
        <v>54.731092</v>
      </c>
      <c r="G20" s="3">
        <v>0</v>
      </c>
      <c r="H20" s="3">
        <v>240</v>
      </c>
      <c r="I20" s="3">
        <f>[Oil Value]+[Gas Value]</f>
        <v>240</v>
      </c>
      <c r="J20" s="9">
        <f>IF(SUM([Total Value])=0,0,[Total Value]/SUM([Total Value]))</f>
        <v>0.25806451612903225</v>
      </c>
      <c r="K20" s="10">
        <v>13.14</v>
      </c>
    </row>
  </sheetData>
  <headerFooter/>
  <tableParts>
    <tablePart r:id="rId1"/>
    <tablePart r:id="rId2"/>
  </tableParts>
</worksheet>
</file>