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  <sheet name="04-BURTON TWP-BERKSHIRE LSD" sheetId="3" r:id="rId4"/>
    <sheet name="11-CHESTER TWP-WEST GEAUGA LSD" sheetId="4" r:id="rId5"/>
  </sheets>
  <calcPr fullCalcOnLoad="1"/>
</workbook>
</file>

<file path=xl/sharedStrings.xml><?xml version="1.0" encoding="utf-8"?>
<sst xmlns="http://schemas.openxmlformats.org/spreadsheetml/2006/main" count="69" uniqueCount="69">
  <si>
    <t>Oil and Gas Company #36168</t>
  </si>
  <si>
    <t>B.C. OIL &amp; GAS</t>
  </si>
  <si>
    <t>Date Generated:</t>
  </si>
  <si>
    <t>01/08/2026</t>
  </si>
  <si>
    <t>1185 BENTON RD</t>
  </si>
  <si>
    <t>Tax Year:</t>
  </si>
  <si>
    <t>2025</t>
  </si>
  <si>
    <t>SALEM, OH 44460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</si>
  <si>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</si>
  <si>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</si>
  <si>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</si>
  <si>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</si>
  <si>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</si>
  <si>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</si>
  <si>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</si>
  <si>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</si>
  <si>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</si>
  <si>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</si>
  <si>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</si>
  <si>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</si>
  <si>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</si>
  <si>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</si>
  <si>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</si>
  <si>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04-BURTON TWP-BERKSHIRE LSD</t>
  </si>
  <si>
    <t>11-CHESTER TWP-WEST GEAUGA LSD</t>
  </si>
  <si>
    <t>Permit Summary</t>
  </si>
  <si>
    <t>Permit</t>
  </si>
  <si>
    <t>WellName</t>
  </si>
  <si>
    <t>Districts</t>
  </si>
  <si>
    <t>34055204420000</t>
  </si>
  <si>
    <t xml:space="preserve">SEAWORLD ETAL     8</t>
  </si>
  <si>
    <t>34055205550000</t>
  </si>
  <si>
    <t>SEAWORLD # 12</t>
  </si>
  <si>
    <t>34055214570000</t>
  </si>
  <si>
    <t>HRF CO. # 2</t>
  </si>
  <si>
    <t>34055214580000</t>
  </si>
  <si>
    <t>H R F COMPANY # 1</t>
  </si>
  <si>
    <t>34055216240000</t>
  </si>
  <si>
    <t>PATTERSON INC. # 1</t>
  </si>
  <si>
    <t>34055216930000</t>
  </si>
  <si>
    <t>EDDY UNIT # 1</t>
  </si>
  <si>
    <t>34055216970000</t>
  </si>
  <si>
    <t>ZUCKER UNIT # 1</t>
  </si>
  <si>
    <t>34055218240000</t>
  </si>
  <si>
    <t xml:space="preserve">LAURIA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</si>
  <si>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</si>
  <si>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</si>
  <si>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</si>
  <si>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</si>
  <si>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</si>
  <si>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</si>
  <si>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</si>
  <si>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</si>
  <si>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</si>
  <si>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</si>
  <si>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</si>
  <si>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</si>
  <si>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</si>
  <si>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</si>
  <si>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</si>
  <si>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</si>
  <si>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</si>
  <si>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</si>
  <si>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</si>
  <si>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</si>
  <si>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</si>
  <si>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</si>
  <si>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</si>
  <si>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36168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</si>
</sst>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23" headerRowCount="1">
  <autoFilter ref="A15:F23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37.33909225463867" customWidth="1"/>
    <col min="2" max="2" width="19.747051239013672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138.93</v>
      </c>
      <c r="C9" s="2">
        <v>81.086808</v>
      </c>
      <c r="D9" s="3">
        <v>0</v>
      </c>
      <c r="E9" s="3">
        <v>80</v>
      </c>
      <c r="F9" s="3">
        <f>[Oil Value]+[Gas Value]</f>
        <v>80</v>
      </c>
      <c r="G9" s="4">
        <v>0</v>
      </c>
      <c r="H9" s="4">
        <v>3.3</v>
      </c>
      <c r="I9" s="4">
        <v>3.3</v>
      </c>
      <c r="J9" s="4">
        <f>[Prior Due]+[Half Due]+[Full Due]</f>
        <v>6.6</v>
      </c>
      <c r="K9" s="0">
        <v>2</v>
      </c>
    </row>
    <row r="10">
      <c r="A10" s="0" t="s">
        <v>23</v>
      </c>
      <c r="B10" s="2">
        <v>80.8</v>
      </c>
      <c r="C10" s="2">
        <v>46.803422</v>
      </c>
      <c r="D10" s="3">
        <v>0</v>
      </c>
      <c r="E10" s="3">
        <v>60</v>
      </c>
      <c r="F10" s="3">
        <f>[Oil Value]+[Gas Value]</f>
        <v>60</v>
      </c>
      <c r="G10" s="4">
        <v>0</v>
      </c>
      <c r="H10" s="4">
        <v>1.54</v>
      </c>
      <c r="I10" s="4">
        <v>1.54</v>
      </c>
      <c r="J10" s="4">
        <f>[Prior Due]+[Half Due]+[Full Due]</f>
        <v>3.08</v>
      </c>
      <c r="K10" s="0">
        <v>2</v>
      </c>
    </row>
    <row r="11">
      <c r="A11" s="0" t="s">
        <v>24</v>
      </c>
      <c r="B11" s="2">
        <v>88.83</v>
      </c>
      <c r="C11" s="2">
        <v>56.891697</v>
      </c>
      <c r="D11" s="3">
        <v>0</v>
      </c>
      <c r="E11" s="3">
        <v>590</v>
      </c>
      <c r="F11" s="3">
        <f>[Oil Value]+[Gas Value]</f>
        <v>590</v>
      </c>
      <c r="G11" s="4">
        <v>0</v>
      </c>
      <c r="H11" s="4">
        <v>17.06</v>
      </c>
      <c r="I11" s="4">
        <v>17.06</v>
      </c>
      <c r="J11" s="4">
        <f>[Prior Due]+[Half Due]+[Full Due]</f>
        <v>34.12</v>
      </c>
      <c r="K11" s="0">
        <v>4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7" t="s">
        <v>16</v>
      </c>
      <c r="F15" s="5" t="s">
        <v>28</v>
      </c>
    </row>
    <row r="16">
      <c r="A16" s="5" t="s">
        <v>29</v>
      </c>
      <c r="B16" s="5" t="s">
        <v>30</v>
      </c>
      <c r="C16" s="6">
        <v>0</v>
      </c>
      <c r="D16" s="6">
        <v>40</v>
      </c>
      <c r="E16" s="8">
        <f>[Oil Value]+[Gas Value]</f>
        <v>40</v>
      </c>
      <c r="F16" s="5" t="s">
        <v>22</v>
      </c>
    </row>
    <row r="17">
      <c r="A17" s="5" t="s">
        <v>31</v>
      </c>
      <c r="B17" s="5" t="s">
        <v>32</v>
      </c>
      <c r="C17" s="6">
        <v>0</v>
      </c>
      <c r="D17" s="6">
        <v>40</v>
      </c>
      <c r="E17" s="8">
        <f>[Oil Value]+[Gas Value]</f>
        <v>40</v>
      </c>
      <c r="F17" s="5" t="s">
        <v>22</v>
      </c>
    </row>
    <row r="18">
      <c r="A18" s="5" t="s">
        <v>33</v>
      </c>
      <c r="B18" s="5" t="s">
        <v>34</v>
      </c>
      <c r="C18" s="6">
        <v>0</v>
      </c>
      <c r="D18" s="6">
        <v>30</v>
      </c>
      <c r="E18" s="8">
        <f>[Oil Value]+[Gas Value]</f>
        <v>30</v>
      </c>
      <c r="F18" s="5" t="s">
        <v>23</v>
      </c>
    </row>
    <row r="19">
      <c r="A19" s="5" t="s">
        <v>35</v>
      </c>
      <c r="B19" s="5" t="s">
        <v>36</v>
      </c>
      <c r="C19" s="6">
        <v>0</v>
      </c>
      <c r="D19" s="6">
        <v>30</v>
      </c>
      <c r="E19" s="8">
        <f>[Oil Value]+[Gas Value]</f>
        <v>30</v>
      </c>
      <c r="F19" s="5" t="s">
        <v>23</v>
      </c>
    </row>
    <row r="20">
      <c r="A20" s="5" t="s">
        <v>37</v>
      </c>
      <c r="B20" s="5" t="s">
        <v>38</v>
      </c>
      <c r="C20" s="6">
        <v>0</v>
      </c>
      <c r="D20" s="6">
        <v>190</v>
      </c>
      <c r="E20" s="8">
        <f>[Oil Value]+[Gas Value]</f>
        <v>190</v>
      </c>
      <c r="F20" s="5" t="s">
        <v>24</v>
      </c>
    </row>
    <row r="21">
      <c r="A21" s="5" t="s">
        <v>39</v>
      </c>
      <c r="B21" s="5" t="s">
        <v>40</v>
      </c>
      <c r="C21" s="6">
        <v>0</v>
      </c>
      <c r="D21" s="6">
        <v>70</v>
      </c>
      <c r="E21" s="8">
        <f>[Oil Value]+[Gas Value]</f>
        <v>70</v>
      </c>
      <c r="F21" s="5" t="s">
        <v>24</v>
      </c>
    </row>
    <row r="22">
      <c r="A22" s="5" t="s">
        <v>41</v>
      </c>
      <c r="B22" s="5" t="s">
        <v>42</v>
      </c>
      <c r="C22" s="6">
        <v>0</v>
      </c>
      <c r="D22" s="6">
        <v>30</v>
      </c>
      <c r="E22" s="8">
        <f>[Oil Value]+[Gas Value]</f>
        <v>30</v>
      </c>
      <c r="F22" s="5" t="s">
        <v>24</v>
      </c>
    </row>
    <row r="23">
      <c r="A23" s="5" t="s">
        <v>43</v>
      </c>
      <c r="B23" s="5" t="s">
        <v>44</v>
      </c>
      <c r="C23" s="6">
        <v>0</v>
      </c>
      <c r="D23" s="6">
        <v>300</v>
      </c>
      <c r="E23" s="8">
        <f>[Oil Value]+[Gas Value]</f>
        <v>300</v>
      </c>
      <c r="F23" s="5" t="s">
        <v>24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47051239013672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45</v>
      </c>
    </row>
    <row r="2">
      <c r="A2" s="0" t="s">
        <v>46</v>
      </c>
      <c r="B2" s="0" t="s">
        <v>47</v>
      </c>
      <c r="C2" s="0" t="s">
        <v>48</v>
      </c>
      <c r="D2" s="0" t="s">
        <v>49</v>
      </c>
      <c r="E2" s="0" t="s">
        <v>50</v>
      </c>
    </row>
    <row r="3">
      <c r="A3" s="0" t="s">
        <v>51</v>
      </c>
      <c r="B3" s="4">
        <v>0</v>
      </c>
      <c r="C3" s="4">
        <v>5.6</v>
      </c>
      <c r="D3" s="4">
        <v>5.6</v>
      </c>
      <c r="E3" s="4">
        <f>[Prior]+[First]+[Second]</f>
        <v>11.2</v>
      </c>
    </row>
    <row r="4">
      <c r="A4" s="0" t="s">
        <v>52</v>
      </c>
      <c r="B4" s="4">
        <v>0</v>
      </c>
      <c r="C4" s="4">
        <v>-2.3</v>
      </c>
      <c r="D4" s="4">
        <v>-2.3</v>
      </c>
      <c r="E4" s="4">
        <f>[Prior]+[First]+[Second]</f>
        <v>-4.6</v>
      </c>
    </row>
    <row r="5">
      <c r="A5" s="0" t="s">
        <v>53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56</v>
      </c>
      <c r="B8" s="4">
        <v>0</v>
      </c>
      <c r="C8" s="4">
        <v>3.3</v>
      </c>
      <c r="D8" s="4">
        <v>3.3</v>
      </c>
      <c r="E8" s="4">
        <f>[Prior]+[First]+[Second]</f>
        <v>6.6</v>
      </c>
    </row>
    <row r="9">
      <c r="A9" s="0" t="s">
        <v>57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59</v>
      </c>
      <c r="B11" s="4">
        <v>0</v>
      </c>
      <c r="C11" s="4">
        <v>3.3</v>
      </c>
      <c r="D11" s="4">
        <v>3.3</v>
      </c>
      <c r="E11" s="4">
        <f>[Prior]+[First]+[Second]</f>
        <v>6.6</v>
      </c>
    </row>
    <row r="12">
      <c r="A12" s="0" t="s">
        <v>60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61</v>
      </c>
      <c r="B13" s="4">
        <v>0</v>
      </c>
      <c r="C13" s="4">
        <v>3.3</v>
      </c>
      <c r="D13" s="4">
        <v>3.3</v>
      </c>
      <c r="E13" s="4">
        <f>[Prior]+[First]+[Second]</f>
        <v>6.6</v>
      </c>
    </row>
    <row r="15">
      <c r="A15" s="1" t="s">
        <v>62</v>
      </c>
    </row>
    <row r="16">
      <c r="A16" s="0" t="s">
        <v>63</v>
      </c>
      <c r="B16" s="0" t="s">
        <v>64</v>
      </c>
      <c r="C16" s="0" t="s">
        <v>65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66</v>
      </c>
      <c r="K16" s="0" t="s">
        <v>67</v>
      </c>
    </row>
    <row r="17">
      <c r="A17" s="0" t="s">
        <v>68</v>
      </c>
      <c r="B17" s="0" t="s">
        <v>29</v>
      </c>
      <c r="C17" s="0" t="s">
        <v>30</v>
      </c>
      <c r="D17" s="0" t="s">
        <v>22</v>
      </c>
      <c r="E17" s="2">
        <v>138.93</v>
      </c>
      <c r="F17" s="2">
        <v>81.086808</v>
      </c>
      <c r="G17" s="3">
        <v>0</v>
      </c>
      <c r="H17" s="3">
        <v>40</v>
      </c>
      <c r="I17" s="3">
        <f>[Oil Value]+[Gas Value]</f>
        <v>40</v>
      </c>
      <c r="J17" s="9">
        <f>IF(SUM([Total Value])=0,0,[Total Value]/SUM([Total Value]))</f>
        <v>0.5</v>
      </c>
      <c r="K17" s="10">
        <v>3.3</v>
      </c>
    </row>
    <row r="18">
      <c r="A18" s="0" t="s">
        <v>68</v>
      </c>
      <c r="B18" s="0" t="s">
        <v>31</v>
      </c>
      <c r="C18" s="0" t="s">
        <v>32</v>
      </c>
      <c r="D18" s="0" t="s">
        <v>22</v>
      </c>
      <c r="E18" s="2">
        <v>138.93</v>
      </c>
      <c r="F18" s="2">
        <v>81.086808</v>
      </c>
      <c r="G18" s="3">
        <v>0</v>
      </c>
      <c r="H18" s="3">
        <v>40</v>
      </c>
      <c r="I18" s="3">
        <f>[Oil Value]+[Gas Value]</f>
        <v>40</v>
      </c>
      <c r="J18" s="9">
        <f>IF(SUM([Total Value])=0,0,[Total Value]/SUM([Total Value]))</f>
        <v>0.5</v>
      </c>
      <c r="K18" s="10">
        <v>3.3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763885498046875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45</v>
      </c>
    </row>
    <row r="2">
      <c r="A2" s="0" t="s">
        <v>46</v>
      </c>
      <c r="B2" s="0" t="s">
        <v>47</v>
      </c>
      <c r="C2" s="0" t="s">
        <v>48</v>
      </c>
      <c r="D2" s="0" t="s">
        <v>49</v>
      </c>
      <c r="E2" s="0" t="s">
        <v>50</v>
      </c>
    </row>
    <row r="3">
      <c r="A3" s="0" t="s">
        <v>51</v>
      </c>
      <c r="B3" s="4">
        <v>0</v>
      </c>
      <c r="C3" s="4">
        <v>2.54</v>
      </c>
      <c r="D3" s="4">
        <v>2.54</v>
      </c>
      <c r="E3" s="4">
        <f>[Prior]+[First]+[Second]</f>
        <v>5.08</v>
      </c>
    </row>
    <row r="4">
      <c r="A4" s="0" t="s">
        <v>52</v>
      </c>
      <c r="B4" s="4">
        <v>0</v>
      </c>
      <c r="C4" s="4">
        <v>-1</v>
      </c>
      <c r="D4" s="4">
        <v>-1</v>
      </c>
      <c r="E4" s="4">
        <f>[Prior]+[First]+[Second]</f>
        <v>-2</v>
      </c>
    </row>
    <row r="5">
      <c r="A5" s="0" t="s">
        <v>53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56</v>
      </c>
      <c r="B8" s="4">
        <v>0</v>
      </c>
      <c r="C8" s="4">
        <v>1.54</v>
      </c>
      <c r="D8" s="4">
        <v>1.54</v>
      </c>
      <c r="E8" s="4">
        <f>[Prior]+[First]+[Second]</f>
        <v>3.08</v>
      </c>
    </row>
    <row r="9">
      <c r="A9" s="0" t="s">
        <v>57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59</v>
      </c>
      <c r="B11" s="4">
        <v>0</v>
      </c>
      <c r="C11" s="4">
        <v>1.54</v>
      </c>
      <c r="D11" s="4">
        <v>1.54</v>
      </c>
      <c r="E11" s="4">
        <f>[Prior]+[First]+[Second]</f>
        <v>3.08</v>
      </c>
    </row>
    <row r="12">
      <c r="A12" s="0" t="s">
        <v>60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61</v>
      </c>
      <c r="B13" s="4">
        <v>0</v>
      </c>
      <c r="C13" s="4">
        <v>1.54</v>
      </c>
      <c r="D13" s="4">
        <v>1.54</v>
      </c>
      <c r="E13" s="4">
        <f>[Prior]+[First]+[Second]</f>
        <v>3.08</v>
      </c>
    </row>
    <row r="15">
      <c r="A15" s="1" t="s">
        <v>62</v>
      </c>
    </row>
    <row r="16">
      <c r="A16" s="0" t="s">
        <v>63</v>
      </c>
      <c r="B16" s="0" t="s">
        <v>64</v>
      </c>
      <c r="C16" s="0" t="s">
        <v>65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66</v>
      </c>
      <c r="K16" s="0" t="s">
        <v>67</v>
      </c>
    </row>
    <row r="17">
      <c r="A17" s="0" t="s">
        <v>68</v>
      </c>
      <c r="B17" s="0" t="s">
        <v>33</v>
      </c>
      <c r="C17" s="0" t="s">
        <v>34</v>
      </c>
      <c r="D17" s="0" t="s">
        <v>23</v>
      </c>
      <c r="E17" s="2">
        <v>80.8</v>
      </c>
      <c r="F17" s="2">
        <v>46.803422</v>
      </c>
      <c r="G17" s="3">
        <v>0</v>
      </c>
      <c r="H17" s="3">
        <v>30</v>
      </c>
      <c r="I17" s="3">
        <f>[Oil Value]+[Gas Value]</f>
        <v>30</v>
      </c>
      <c r="J17" s="9">
        <f>IF(SUM([Total Value])=0,0,[Total Value]/SUM([Total Value]))</f>
        <v>0.5</v>
      </c>
      <c r="K17" s="10">
        <v>1.54</v>
      </c>
    </row>
    <row r="18">
      <c r="A18" s="0" t="s">
        <v>68</v>
      </c>
      <c r="B18" s="0" t="s">
        <v>35</v>
      </c>
      <c r="C18" s="0" t="s">
        <v>36</v>
      </c>
      <c r="D18" s="0" t="s">
        <v>23</v>
      </c>
      <c r="E18" s="2">
        <v>80.8</v>
      </c>
      <c r="F18" s="2">
        <v>46.803422</v>
      </c>
      <c r="G18" s="3">
        <v>0</v>
      </c>
      <c r="H18" s="3">
        <v>30</v>
      </c>
      <c r="I18" s="3">
        <f>[Oil Value]+[Gas Value]</f>
        <v>30</v>
      </c>
      <c r="J18" s="9">
        <f>IF(SUM([Total Value])=0,0,[Total Value]/SUM([Total Value]))</f>
        <v>0.5</v>
      </c>
      <c r="K18" s="10">
        <v>1.54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185388565063477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45</v>
      </c>
    </row>
    <row r="2">
      <c r="A2" s="0" t="s">
        <v>46</v>
      </c>
      <c r="B2" s="0" t="s">
        <v>47</v>
      </c>
      <c r="C2" s="0" t="s">
        <v>48</v>
      </c>
      <c r="D2" s="0" t="s">
        <v>49</v>
      </c>
      <c r="E2" s="0" t="s">
        <v>50</v>
      </c>
    </row>
    <row r="3">
      <c r="A3" s="0" t="s">
        <v>51</v>
      </c>
      <c r="B3" s="4">
        <v>0</v>
      </c>
      <c r="C3" s="4">
        <v>26.47</v>
      </c>
      <c r="D3" s="4">
        <v>26.47</v>
      </c>
      <c r="E3" s="4">
        <f>[Prior]+[First]+[Second]</f>
        <v>52.94</v>
      </c>
    </row>
    <row r="4">
      <c r="A4" s="0" t="s">
        <v>52</v>
      </c>
      <c r="B4" s="4">
        <v>0</v>
      </c>
      <c r="C4" s="4">
        <v>-9.41</v>
      </c>
      <c r="D4" s="4">
        <v>-9.41</v>
      </c>
      <c r="E4" s="4">
        <f>[Prior]+[First]+[Second]</f>
        <v>-18.82</v>
      </c>
    </row>
    <row r="5">
      <c r="A5" s="0" t="s">
        <v>53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54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55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56</v>
      </c>
      <c r="B8" s="4">
        <v>0</v>
      </c>
      <c r="C8" s="4">
        <v>17.06</v>
      </c>
      <c r="D8" s="4">
        <v>17.06</v>
      </c>
      <c r="E8" s="4">
        <f>[Prior]+[First]+[Second]</f>
        <v>34.12</v>
      </c>
    </row>
    <row r="9">
      <c r="A9" s="0" t="s">
        <v>57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59</v>
      </c>
      <c r="B11" s="4">
        <v>0</v>
      </c>
      <c r="C11" s="4">
        <v>17.06</v>
      </c>
      <c r="D11" s="4">
        <v>17.06</v>
      </c>
      <c r="E11" s="4">
        <f>[Prior]+[First]+[Second]</f>
        <v>34.12</v>
      </c>
    </row>
    <row r="12">
      <c r="A12" s="0" t="s">
        <v>60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61</v>
      </c>
      <c r="B13" s="4">
        <v>0</v>
      </c>
      <c r="C13" s="4">
        <v>17.06</v>
      </c>
      <c r="D13" s="4">
        <v>17.06</v>
      </c>
      <c r="E13" s="4">
        <f>[Prior]+[First]+[Second]</f>
        <v>34.12</v>
      </c>
    </row>
    <row r="15">
      <c r="A15" s="1" t="s">
        <v>62</v>
      </c>
    </row>
    <row r="16">
      <c r="A16" s="0" t="s">
        <v>63</v>
      </c>
      <c r="B16" s="0" t="s">
        <v>64</v>
      </c>
      <c r="C16" s="0" t="s">
        <v>65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66</v>
      </c>
      <c r="K16" s="0" t="s">
        <v>67</v>
      </c>
    </row>
    <row r="17">
      <c r="A17" s="0" t="s">
        <v>68</v>
      </c>
      <c r="B17" s="0" t="s">
        <v>37</v>
      </c>
      <c r="C17" s="0" t="s">
        <v>38</v>
      </c>
      <c r="D17" s="0" t="s">
        <v>24</v>
      </c>
      <c r="E17" s="2">
        <v>88.83</v>
      </c>
      <c r="F17" s="2">
        <v>56.891697</v>
      </c>
      <c r="G17" s="3">
        <v>0</v>
      </c>
      <c r="H17" s="3">
        <v>190</v>
      </c>
      <c r="I17" s="3">
        <f>[Oil Value]+[Gas Value]</f>
        <v>190</v>
      </c>
      <c r="J17" s="9">
        <f>IF(SUM([Total Value])=0,0,[Total Value]/SUM([Total Value]))</f>
        <v>0.3220338983050848</v>
      </c>
      <c r="K17" s="10">
        <v>10.98</v>
      </c>
    </row>
    <row r="18">
      <c r="A18" s="0" t="s">
        <v>68</v>
      </c>
      <c r="B18" s="0" t="s">
        <v>39</v>
      </c>
      <c r="C18" s="0" t="s">
        <v>40</v>
      </c>
      <c r="D18" s="0" t="s">
        <v>24</v>
      </c>
      <c r="E18" s="2">
        <v>88.83</v>
      </c>
      <c r="F18" s="2">
        <v>56.891697</v>
      </c>
      <c r="G18" s="3">
        <v>0</v>
      </c>
      <c r="H18" s="3">
        <v>70</v>
      </c>
      <c r="I18" s="3">
        <f>[Oil Value]+[Gas Value]</f>
        <v>70</v>
      </c>
      <c r="J18" s="9">
        <f>IF(SUM([Total Value])=0,0,[Total Value]/SUM([Total Value]))</f>
        <v>0.11864406779661019</v>
      </c>
      <c r="K18" s="10">
        <v>4.06</v>
      </c>
    </row>
    <row r="19">
      <c r="A19" s="0" t="s">
        <v>68</v>
      </c>
      <c r="B19" s="0" t="s">
        <v>41</v>
      </c>
      <c r="C19" s="0" t="s">
        <v>42</v>
      </c>
      <c r="D19" s="0" t="s">
        <v>24</v>
      </c>
      <c r="E19" s="2">
        <v>88.83</v>
      </c>
      <c r="F19" s="2">
        <v>56.891697</v>
      </c>
      <c r="G19" s="3">
        <v>0</v>
      </c>
      <c r="H19" s="3">
        <v>30</v>
      </c>
      <c r="I19" s="3">
        <f>[Oil Value]+[Gas Value]</f>
        <v>30</v>
      </c>
      <c r="J19" s="9">
        <f>IF(SUM([Total Value])=0,0,[Total Value]/SUM([Total Value]))</f>
        <v>0.05084745762711865</v>
      </c>
      <c r="K19" s="10">
        <v>1.82</v>
      </c>
    </row>
    <row r="20">
      <c r="A20" s="0" t="s">
        <v>68</v>
      </c>
      <c r="B20" s="0" t="s">
        <v>43</v>
      </c>
      <c r="C20" s="0" t="s">
        <v>44</v>
      </c>
      <c r="D20" s="0" t="s">
        <v>24</v>
      </c>
      <c r="E20" s="2">
        <v>88.83</v>
      </c>
      <c r="F20" s="2">
        <v>56.891697</v>
      </c>
      <c r="G20" s="3">
        <v>0</v>
      </c>
      <c r="H20" s="3">
        <v>300</v>
      </c>
      <c r="I20" s="3">
        <f>[Oil Value]+[Gas Value]</f>
        <v>300</v>
      </c>
      <c r="J20" s="9">
        <f>IF(SUM([Total Value])=0,0,[Total Value]/SUM([Total Value]))</f>
        <v>0.5084745762711865</v>
      </c>
      <c r="K20" s="10">
        <v>17.26</v>
      </c>
    </row>
  </sheetData>
  <headerFooter/>
  <tableParts>
    <tablePart r:id="rId1"/>
    <tablePart r:id="rId2"/>
  </tableParts>
</worksheet>
</file>