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4-BURTON TWP-BERKSHIRE LSD" sheetId="2" r:id="rId3"/>
    <sheet name="05-BURTON VILL-BERKSHIRE LSD" sheetId="3" r:id="rId4"/>
    <sheet name="11-CHESTER TWP-W GEAUGA LSD" sheetId="4" r:id="rId5"/>
    <sheet name="18-MIDDLEFIELD TWP-CARDINAL LS" sheetId="5" r:id="rId6"/>
    <sheet name="19-MIDDLEFIELD VILL-CARDINAL L" sheetId="6" r:id="rId7"/>
    <sheet name="23-NEWBURY TWP-WEST GEAUGA LSD" sheetId="7" r:id="rId8"/>
    <sheet name="25-PARKMAN TWP-CARDINAL LSD" sheetId="8" r:id="rId9"/>
    <sheet name="26-RUSSELL TWP-W GEAUGA LSD" sheetId="9" r:id="rId10"/>
  </sheets>
  <calcPr fullCalcOnLoad="1"/>
</workbook>
</file>

<file path=xl/sharedStrings.xml><?xml version="1.0" encoding="utf-8"?>
<sst xmlns="http://schemas.openxmlformats.org/spreadsheetml/2006/main" count="108" uniqueCount="108">
  <si>
    <t>Oil and Gas Company #490</t>
  </si>
  <si>
    <t>DAVID R HILL INC</t>
  </si>
  <si>
    <t>Date Generated:</t>
  </si>
  <si>
    <t>02/03/2025</t>
  </si>
  <si>
    <t>BOX 247</t>
  </si>
  <si>
    <t>Tax Year:</t>
  </si>
  <si>
    <t>2024</t>
  </si>
  <si>
    <t>BYESVILLE, OH 43723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</si>
  <si>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</si>
  <si>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</si>
  <si>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</si>
  <si>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</si>
  <si>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</si>
  <si>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</si>
  <si>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</si>
  <si>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</si>
  <si>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</si>
  <si>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</si>
  <si>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</si>
  <si>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</si>
  <si>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</si>
  <si>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</si>
  <si>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04-BURTON TWP-BERKSHIRE LSD</t>
  </si>
  <si>
    <t>05-BURTON VILL-BERKSHIRE LSD</t>
  </si>
  <si>
    <t>11-CHESTER TWP-W GEAUGA LSD</t>
  </si>
  <si>
    <t>18-MIDDLEFIELD TWP-CARDINAL LS</t>
  </si>
  <si>
    <t>19-MIDDLEFIELD VILL-CARDINAL L</t>
  </si>
  <si>
    <t>23-NEWBURY TWP-WEST GEAUGA LSD</t>
  </si>
  <si>
    <t>25-PARKMAN TWP-CARDINAL LSD</t>
  </si>
  <si>
    <t>26-RUSSELL TWP-W GEAUGA LSD</t>
  </si>
  <si>
    <t>Permit Summary</t>
  </si>
  <si>
    <t>Permit</t>
  </si>
  <si>
    <t>WellName</t>
  </si>
  <si>
    <t>Districts</t>
  </si>
  <si>
    <t>34055217930000</t>
  </si>
  <si>
    <t xml:space="preserve">MORROW D. M. UNIT     1</t>
  </si>
  <si>
    <t>34055217960000</t>
  </si>
  <si>
    <t xml:space="preserve">HOSTETLER UNIT     1</t>
  </si>
  <si>
    <t>34055218010000</t>
  </si>
  <si>
    <t xml:space="preserve">BYLER J     1</t>
  </si>
  <si>
    <t>34055218030000</t>
  </si>
  <si>
    <t xml:space="preserve">BYLER-DETWEILER     1</t>
  </si>
  <si>
    <t>34055218070000</t>
  </si>
  <si>
    <t xml:space="preserve">BEACH     1</t>
  </si>
  <si>
    <t>34055218320000</t>
  </si>
  <si>
    <t xml:space="preserve">MILLER J     1</t>
  </si>
  <si>
    <t>34055218330000</t>
  </si>
  <si>
    <t xml:space="preserve">BARAN-WARD UNIT     1</t>
  </si>
  <si>
    <t>34055218410000</t>
  </si>
  <si>
    <t xml:space="preserve">MAYNE-OSBOURN UNIT     1</t>
  </si>
  <si>
    <t>34055218720000</t>
  </si>
  <si>
    <t xml:space="preserve">YODER     2</t>
  </si>
  <si>
    <t>34055218750000</t>
  </si>
  <si>
    <t xml:space="preserve">PACIOREK A     1</t>
  </si>
  <si>
    <t>34055218820000</t>
  </si>
  <si>
    <t xml:space="preserve">BOARD OF EDUCATION NEWBURY SCHOOLS     1</t>
  </si>
  <si>
    <t>34055218860000</t>
  </si>
  <si>
    <t xml:space="preserve">MEHES-GIARRIZZO UNIT     1</t>
  </si>
  <si>
    <t>34055219150000</t>
  </si>
  <si>
    <t xml:space="preserve">HERSHBERGER J     1</t>
  </si>
  <si>
    <t>34055219310000</t>
  </si>
  <si>
    <t xml:space="preserve">MILLER A &amp; S UNIT     1</t>
  </si>
  <si>
    <t>34055219340000</t>
  </si>
  <si>
    <t xml:space="preserve">MULLET F &amp; M UNIT     1</t>
  </si>
  <si>
    <t>34055219450000</t>
  </si>
  <si>
    <t xml:space="preserve">MULLETT S UNIT     1</t>
  </si>
  <si>
    <t>34055220060000</t>
  </si>
  <si>
    <t xml:space="preserve">MILLER D &amp; A     1</t>
  </si>
  <si>
    <t>34055220070000</t>
  </si>
  <si>
    <t xml:space="preserve">BYLER W &amp; E     1</t>
  </si>
  <si>
    <t>34055220080000</t>
  </si>
  <si>
    <t xml:space="preserve">CARDINAL LOCAL SCHOOL DISTRICT     1</t>
  </si>
  <si>
    <t>34055220130000</t>
  </si>
  <si>
    <t xml:space="preserve">GEAUGA CO HISTORICAL SOCIETY     1</t>
  </si>
  <si>
    <t>34055220430000</t>
  </si>
  <si>
    <t xml:space="preserve">MILLER A &amp; S UNIT     2</t>
  </si>
  <si>
    <t>34055220500000</t>
  </si>
  <si>
    <t xml:space="preserve">VECCHIO UNIT     1</t>
  </si>
  <si>
    <t>34055220590000</t>
  </si>
  <si>
    <t xml:space="preserve">LOCKHART UNIT     1</t>
  </si>
  <si>
    <t>34055220700000</t>
  </si>
  <si>
    <t xml:space="preserve">F &amp; M MULLET UNIT     2</t>
  </si>
  <si>
    <t>34055220740000</t>
  </si>
  <si>
    <t xml:space="preserve">HERSHBERGER UNIT     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</si>
  <si>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</si>
  <si>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</si>
  <si>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</si>
  <si>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</si>
  <si>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</si>
  <si>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</si>
  <si>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</si>
  <si>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</si>
  <si>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</si>
  <si>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</si>
  <si>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</si>
  <si>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</si>
  <si>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</si>
  <si>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</si>
  <si>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</si>
  <si>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</si>
  <si>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</si>
  <si>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</si>
  <si>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</si>
  <si>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</si>
  <si>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</si>
  <si>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</si>
  <si>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</si>
  <si>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490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</si>
</sst>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6" headerRowCount="1">
  <autoFilter ref="A8:K16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20:F45" headerRowCount="1">
  <autoFilter ref="A20:F4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4" displayName="DistrictTable_04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5" displayName="DistrictTable_05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5" displayName="TaxTable_0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1" displayName="DistrictTable_1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18" displayName="DistrictTable_18" ref="A16:K31" headerRowCount="1">
  <autoFilter ref="A16:K3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19" displayName="DistrictTable_19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19" displayName="TaxTable_19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DistrictTable_23" displayName="DistrictTable_23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DistrictTable_25" displayName="DistrictTable_25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DistrictTable_26" displayName="DistrictTable_26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table" Target="../tables/table14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5.xml"/><Relationship Id="rId2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5"/>
  <sheetViews>
    <sheetView workbookViewId="0"/>
  </sheetViews>
  <sheetFormatPr defaultRowHeight="15"/>
  <cols>
    <col min="1" max="1" width="35.52476501464844" customWidth="1"/>
    <col min="2" max="2" width="43.645851135253906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80.83</v>
      </c>
      <c r="C9" s="2">
        <v>46.842181</v>
      </c>
      <c r="D9" s="3">
        <v>770</v>
      </c>
      <c r="E9" s="3">
        <v>510</v>
      </c>
      <c r="F9" s="3">
        <f>[Oil Value]+[Gas Value]</f>
        <v>1280</v>
      </c>
      <c r="G9" s="4">
        <v>0</v>
      </c>
      <c r="H9" s="4">
        <v>30.04</v>
      </c>
      <c r="I9" s="4">
        <v>30.04</v>
      </c>
      <c r="J9" s="4">
        <f>[Prior Due]+[Half Due]+[Full Due]</f>
        <v>60.08</v>
      </c>
      <c r="K9" s="0">
        <v>2</v>
      </c>
    </row>
    <row r="10">
      <c r="A10" s="0" t="s">
        <v>23</v>
      </c>
      <c r="B10" s="2">
        <v>85.7</v>
      </c>
      <c r="C10" s="2">
        <v>52.816521</v>
      </c>
      <c r="D10" s="3">
        <v>570</v>
      </c>
      <c r="E10" s="3">
        <v>1860</v>
      </c>
      <c r="F10" s="3">
        <f>[Oil Value]+[Gas Value]</f>
        <v>2430</v>
      </c>
      <c r="G10" s="4">
        <v>0</v>
      </c>
      <c r="H10" s="4">
        <v>64.2</v>
      </c>
      <c r="I10" s="4">
        <v>64.2</v>
      </c>
      <c r="J10" s="4">
        <f>[Prior Due]+[Half Due]+[Full Due]</f>
        <v>128.4</v>
      </c>
      <c r="K10" s="0">
        <v>1</v>
      </c>
    </row>
    <row r="11">
      <c r="A11" s="0" t="s">
        <v>24</v>
      </c>
      <c r="B11" s="2">
        <v>86.64</v>
      </c>
      <c r="C11" s="2">
        <v>54.731092</v>
      </c>
      <c r="D11" s="3">
        <v>350</v>
      </c>
      <c r="E11" s="3">
        <v>330</v>
      </c>
      <c r="F11" s="3">
        <f>[Oil Value]+[Gas Value]</f>
        <v>680</v>
      </c>
      <c r="G11" s="4">
        <v>0</v>
      </c>
      <c r="H11" s="4">
        <v>18.6</v>
      </c>
      <c r="I11" s="4">
        <v>18.6</v>
      </c>
      <c r="J11" s="4">
        <f>[Prior Due]+[Half Due]+[Full Due]</f>
        <v>37.2</v>
      </c>
      <c r="K11" s="0">
        <v>1</v>
      </c>
    </row>
    <row r="12">
      <c r="A12" s="0" t="s">
        <v>25</v>
      </c>
      <c r="B12" s="2">
        <v>91.87</v>
      </c>
      <c r="C12" s="2">
        <v>59.371408</v>
      </c>
      <c r="D12" s="3">
        <v>4770</v>
      </c>
      <c r="E12" s="3">
        <v>5680</v>
      </c>
      <c r="F12" s="3">
        <f>[Oil Value]+[Gas Value]</f>
        <v>10450</v>
      </c>
      <c r="G12" s="4">
        <v>0</v>
      </c>
      <c r="H12" s="4">
        <v>310.71</v>
      </c>
      <c r="I12" s="4">
        <v>310.71</v>
      </c>
      <c r="J12" s="4">
        <f>[Prior Due]+[Half Due]+[Full Due]</f>
        <v>621.42</v>
      </c>
      <c r="K12" s="0">
        <v>15</v>
      </c>
    </row>
    <row r="13">
      <c r="A13" s="0" t="s">
        <v>26</v>
      </c>
      <c r="B13" s="2">
        <v>86.7</v>
      </c>
      <c r="C13" s="2">
        <v>54.94581</v>
      </c>
      <c r="D13" s="3">
        <v>490</v>
      </c>
      <c r="E13" s="3">
        <v>1950</v>
      </c>
      <c r="F13" s="3">
        <f>[Oil Value]+[Gas Value]</f>
        <v>2440</v>
      </c>
      <c r="G13" s="4">
        <v>0</v>
      </c>
      <c r="H13" s="4">
        <v>66.98</v>
      </c>
      <c r="I13" s="4">
        <v>66.98</v>
      </c>
      <c r="J13" s="4">
        <f>[Prior Due]+[Half Due]+[Full Due]</f>
        <v>133.96</v>
      </c>
      <c r="K13" s="0">
        <v>1</v>
      </c>
    </row>
    <row r="14">
      <c r="A14" s="0" t="s">
        <v>27</v>
      </c>
      <c r="B14" s="2">
        <v>77.92</v>
      </c>
      <c r="C14" s="2">
        <v>50.783239</v>
      </c>
      <c r="D14" s="3">
        <v>0</v>
      </c>
      <c r="E14" s="3">
        <v>630</v>
      </c>
      <c r="F14" s="3">
        <f>[Oil Value]+[Gas Value]</f>
        <v>630</v>
      </c>
      <c r="G14" s="4">
        <v>0</v>
      </c>
      <c r="H14" s="4">
        <v>16.02</v>
      </c>
      <c r="I14" s="4">
        <v>16.02</v>
      </c>
      <c r="J14" s="4">
        <f>[Prior Due]+[Half Due]+[Full Due]</f>
        <v>32.04</v>
      </c>
      <c r="K14" s="0">
        <v>1</v>
      </c>
    </row>
    <row r="15">
      <c r="A15" s="0" t="s">
        <v>28</v>
      </c>
      <c r="B15" s="2">
        <v>87.37</v>
      </c>
      <c r="C15" s="2">
        <v>55.389388</v>
      </c>
      <c r="D15" s="3">
        <v>410</v>
      </c>
      <c r="E15" s="3">
        <v>1640</v>
      </c>
      <c r="F15" s="3">
        <f>[Oil Value]+[Gas Value]</f>
        <v>2050</v>
      </c>
      <c r="G15" s="4">
        <v>0</v>
      </c>
      <c r="H15" s="4">
        <v>56.82</v>
      </c>
      <c r="I15" s="4">
        <v>56.82</v>
      </c>
      <c r="J15" s="4">
        <f>[Prior Due]+[Half Due]+[Full Due]</f>
        <v>113.64</v>
      </c>
      <c r="K15" s="0">
        <v>2</v>
      </c>
    </row>
    <row r="16">
      <c r="A16" s="0" t="s">
        <v>29</v>
      </c>
      <c r="B16" s="2">
        <v>89.73</v>
      </c>
      <c r="C16" s="2">
        <v>56.66545</v>
      </c>
      <c r="D16" s="3">
        <v>1390</v>
      </c>
      <c r="E16" s="3">
        <v>1880</v>
      </c>
      <c r="F16" s="3">
        <f>[Oil Value]+[Gas Value]</f>
        <v>3270</v>
      </c>
      <c r="G16" s="4">
        <v>0</v>
      </c>
      <c r="H16" s="4">
        <v>92.68</v>
      </c>
      <c r="I16" s="4">
        <v>92.68</v>
      </c>
      <c r="J16" s="4">
        <f>[Prior Due]+[Half Due]+[Full Due]</f>
        <v>185.36</v>
      </c>
      <c r="K16" s="0">
        <v>2</v>
      </c>
    </row>
    <row r="19">
      <c r="A19" s="1" t="s">
        <v>30</v>
      </c>
    </row>
    <row r="20">
      <c r="A20" s="5" t="s">
        <v>31</v>
      </c>
      <c r="B20" s="5" t="s">
        <v>32</v>
      </c>
      <c r="C20" s="5" t="s">
        <v>14</v>
      </c>
      <c r="D20" s="5" t="s">
        <v>15</v>
      </c>
      <c r="E20" s="7" t="s">
        <v>16</v>
      </c>
      <c r="F20" s="5" t="s">
        <v>33</v>
      </c>
    </row>
    <row r="21">
      <c r="A21" s="5" t="s">
        <v>34</v>
      </c>
      <c r="B21" s="5" t="s">
        <v>35</v>
      </c>
      <c r="C21" s="6">
        <v>670</v>
      </c>
      <c r="D21" s="6">
        <v>380</v>
      </c>
      <c r="E21" s="8">
        <f>[Oil Value]+[Gas Value]</f>
        <v>1050</v>
      </c>
      <c r="F21" s="5" t="s">
        <v>25</v>
      </c>
    </row>
    <row r="22">
      <c r="A22" s="5" t="s">
        <v>36</v>
      </c>
      <c r="B22" s="5" t="s">
        <v>37</v>
      </c>
      <c r="C22" s="6">
        <v>0</v>
      </c>
      <c r="D22" s="6">
        <v>220</v>
      </c>
      <c r="E22" s="8">
        <f>[Oil Value]+[Gas Value]</f>
        <v>220</v>
      </c>
      <c r="F22" s="5" t="s">
        <v>25</v>
      </c>
    </row>
    <row r="23">
      <c r="A23" s="5" t="s">
        <v>38</v>
      </c>
      <c r="B23" s="5" t="s">
        <v>39</v>
      </c>
      <c r="C23" s="6">
        <v>780</v>
      </c>
      <c r="D23" s="6">
        <v>130</v>
      </c>
      <c r="E23" s="8">
        <f>[Oil Value]+[Gas Value]</f>
        <v>910</v>
      </c>
      <c r="F23" s="5" t="s">
        <v>25</v>
      </c>
    </row>
    <row r="24">
      <c r="A24" s="5" t="s">
        <v>40</v>
      </c>
      <c r="B24" s="5" t="s">
        <v>41</v>
      </c>
      <c r="C24" s="6">
        <v>530</v>
      </c>
      <c r="D24" s="6">
        <v>400</v>
      </c>
      <c r="E24" s="8">
        <f>[Oil Value]+[Gas Value]</f>
        <v>930</v>
      </c>
      <c r="F24" s="5" t="s">
        <v>25</v>
      </c>
    </row>
    <row r="25">
      <c r="A25" s="5" t="s">
        <v>42</v>
      </c>
      <c r="B25" s="5" t="s">
        <v>43</v>
      </c>
      <c r="C25" s="6">
        <v>0</v>
      </c>
      <c r="D25" s="6">
        <v>70</v>
      </c>
      <c r="E25" s="8">
        <f>[Oil Value]+[Gas Value]</f>
        <v>70</v>
      </c>
      <c r="F25" s="5" t="s">
        <v>25</v>
      </c>
    </row>
    <row r="26">
      <c r="A26" s="5" t="s">
        <v>44</v>
      </c>
      <c r="B26" s="5" t="s">
        <v>45</v>
      </c>
      <c r="C26" s="6">
        <v>620</v>
      </c>
      <c r="D26" s="6">
        <v>80</v>
      </c>
      <c r="E26" s="8">
        <f>[Oil Value]+[Gas Value]</f>
        <v>700</v>
      </c>
      <c r="F26" s="5" t="s">
        <v>25</v>
      </c>
    </row>
    <row r="27">
      <c r="A27" s="5" t="s">
        <v>46</v>
      </c>
      <c r="B27" s="5" t="s">
        <v>47</v>
      </c>
      <c r="C27" s="6">
        <v>530</v>
      </c>
      <c r="D27" s="6">
        <v>550</v>
      </c>
      <c r="E27" s="8">
        <f>[Oil Value]+[Gas Value]</f>
        <v>1080</v>
      </c>
      <c r="F27" s="5" t="s">
        <v>25</v>
      </c>
    </row>
    <row r="28">
      <c r="A28" s="5" t="s">
        <v>48</v>
      </c>
      <c r="B28" s="5" t="s">
        <v>49</v>
      </c>
      <c r="C28" s="6">
        <v>350</v>
      </c>
      <c r="D28" s="6">
        <v>330</v>
      </c>
      <c r="E28" s="8">
        <f>[Oil Value]+[Gas Value]</f>
        <v>680</v>
      </c>
      <c r="F28" s="5" t="s">
        <v>24</v>
      </c>
    </row>
    <row r="29">
      <c r="A29" s="5" t="s">
        <v>50</v>
      </c>
      <c r="B29" s="5" t="s">
        <v>51</v>
      </c>
      <c r="C29" s="6">
        <v>270</v>
      </c>
      <c r="D29" s="6">
        <v>340</v>
      </c>
      <c r="E29" s="8">
        <f>[Oil Value]+[Gas Value]</f>
        <v>610</v>
      </c>
      <c r="F29" s="5" t="s">
        <v>25</v>
      </c>
    </row>
    <row r="30">
      <c r="A30" s="5" t="s">
        <v>52</v>
      </c>
      <c r="B30" s="5" t="s">
        <v>53</v>
      </c>
      <c r="C30" s="6">
        <v>530</v>
      </c>
      <c r="D30" s="6">
        <v>360</v>
      </c>
      <c r="E30" s="8">
        <f>[Oil Value]+[Gas Value]</f>
        <v>890</v>
      </c>
      <c r="F30" s="5" t="s">
        <v>29</v>
      </c>
    </row>
    <row r="31">
      <c r="A31" s="5" t="s">
        <v>54</v>
      </c>
      <c r="B31" s="5" t="s">
        <v>55</v>
      </c>
      <c r="C31" s="6">
        <v>0</v>
      </c>
      <c r="D31" s="6">
        <v>630</v>
      </c>
      <c r="E31" s="8">
        <f>[Oil Value]+[Gas Value]</f>
        <v>630</v>
      </c>
      <c r="F31" s="5" t="s">
        <v>27</v>
      </c>
    </row>
    <row r="32">
      <c r="A32" s="5" t="s">
        <v>56</v>
      </c>
      <c r="B32" s="5" t="s">
        <v>57</v>
      </c>
      <c r="C32" s="6">
        <v>860</v>
      </c>
      <c r="D32" s="6">
        <v>1520</v>
      </c>
      <c r="E32" s="8">
        <f>[Oil Value]+[Gas Value]</f>
        <v>2380</v>
      </c>
      <c r="F32" s="5" t="s">
        <v>29</v>
      </c>
    </row>
    <row r="33">
      <c r="A33" s="5" t="s">
        <v>58</v>
      </c>
      <c r="B33" s="5" t="s">
        <v>59</v>
      </c>
      <c r="C33" s="6">
        <v>110</v>
      </c>
      <c r="D33" s="6">
        <v>0</v>
      </c>
      <c r="E33" s="8">
        <f>[Oil Value]+[Gas Value]</f>
        <v>110</v>
      </c>
      <c r="F33" s="5" t="s">
        <v>25</v>
      </c>
    </row>
    <row r="34">
      <c r="A34" s="5" t="s">
        <v>60</v>
      </c>
      <c r="B34" s="5" t="s">
        <v>61</v>
      </c>
      <c r="C34" s="6">
        <v>220</v>
      </c>
      <c r="D34" s="6">
        <v>1380</v>
      </c>
      <c r="E34" s="8">
        <f>[Oil Value]+[Gas Value]</f>
        <v>1600</v>
      </c>
      <c r="F34" s="5" t="s">
        <v>28</v>
      </c>
    </row>
    <row r="35">
      <c r="A35" s="5" t="s">
        <v>62</v>
      </c>
      <c r="B35" s="5" t="s">
        <v>63</v>
      </c>
      <c r="C35" s="6">
        <v>0</v>
      </c>
      <c r="D35" s="6">
        <v>2390</v>
      </c>
      <c r="E35" s="8">
        <f>[Oil Value]+[Gas Value]</f>
        <v>2390</v>
      </c>
      <c r="F35" s="5" t="s">
        <v>25</v>
      </c>
    </row>
    <row r="36">
      <c r="A36" s="5" t="s">
        <v>64</v>
      </c>
      <c r="B36" s="5" t="s">
        <v>65</v>
      </c>
      <c r="C36" s="6">
        <v>290</v>
      </c>
      <c r="D36" s="6">
        <v>250</v>
      </c>
      <c r="E36" s="8">
        <f>[Oil Value]+[Gas Value]</f>
        <v>540</v>
      </c>
      <c r="F36" s="5" t="s">
        <v>25</v>
      </c>
    </row>
    <row r="37">
      <c r="A37" s="5" t="s">
        <v>66</v>
      </c>
      <c r="B37" s="5" t="s">
        <v>67</v>
      </c>
      <c r="C37" s="6">
        <v>0</v>
      </c>
      <c r="D37" s="6">
        <v>210</v>
      </c>
      <c r="E37" s="8">
        <f>[Oil Value]+[Gas Value]</f>
        <v>210</v>
      </c>
      <c r="F37" s="5" t="s">
        <v>25</v>
      </c>
    </row>
    <row r="38">
      <c r="A38" s="5" t="s">
        <v>68</v>
      </c>
      <c r="B38" s="5" t="s">
        <v>69</v>
      </c>
      <c r="C38" s="6">
        <v>560</v>
      </c>
      <c r="D38" s="6">
        <v>140</v>
      </c>
      <c r="E38" s="8">
        <f>[Oil Value]+[Gas Value]</f>
        <v>700</v>
      </c>
      <c r="F38" s="5" t="s">
        <v>25</v>
      </c>
    </row>
    <row r="39">
      <c r="A39" s="5" t="s">
        <v>70</v>
      </c>
      <c r="B39" s="5" t="s">
        <v>71</v>
      </c>
      <c r="C39" s="6">
        <v>490</v>
      </c>
      <c r="D39" s="6">
        <v>1950</v>
      </c>
      <c r="E39" s="8">
        <f>[Oil Value]+[Gas Value]</f>
        <v>2440</v>
      </c>
      <c r="F39" s="5" t="s">
        <v>26</v>
      </c>
    </row>
    <row r="40">
      <c r="A40" s="5" t="s">
        <v>72</v>
      </c>
      <c r="B40" s="5" t="s">
        <v>73</v>
      </c>
      <c r="C40" s="6">
        <v>570</v>
      </c>
      <c r="D40" s="6">
        <v>1860</v>
      </c>
      <c r="E40" s="8">
        <f>[Oil Value]+[Gas Value]</f>
        <v>2430</v>
      </c>
      <c r="F40" s="5" t="s">
        <v>23</v>
      </c>
    </row>
    <row r="41">
      <c r="A41" s="5" t="s">
        <v>74</v>
      </c>
      <c r="B41" s="5" t="s">
        <v>75</v>
      </c>
      <c r="C41" s="6">
        <v>190</v>
      </c>
      <c r="D41" s="6">
        <v>260</v>
      </c>
      <c r="E41" s="8">
        <f>[Oil Value]+[Gas Value]</f>
        <v>450</v>
      </c>
      <c r="F41" s="5" t="s">
        <v>28</v>
      </c>
    </row>
    <row r="42">
      <c r="A42" s="5" t="s">
        <v>76</v>
      </c>
      <c r="B42" s="5" t="s">
        <v>77</v>
      </c>
      <c r="C42" s="6">
        <v>0</v>
      </c>
      <c r="D42" s="6">
        <v>140</v>
      </c>
      <c r="E42" s="8">
        <f>[Oil Value]+[Gas Value]</f>
        <v>140</v>
      </c>
      <c r="F42" s="5" t="s">
        <v>22</v>
      </c>
    </row>
    <row r="43">
      <c r="A43" s="5" t="s">
        <v>78</v>
      </c>
      <c r="B43" s="5" t="s">
        <v>79</v>
      </c>
      <c r="C43" s="6">
        <v>770</v>
      </c>
      <c r="D43" s="6">
        <v>370</v>
      </c>
      <c r="E43" s="8">
        <f>[Oil Value]+[Gas Value]</f>
        <v>1140</v>
      </c>
      <c r="F43" s="5" t="s">
        <v>22</v>
      </c>
    </row>
    <row r="44">
      <c r="A44" s="5" t="s">
        <v>80</v>
      </c>
      <c r="B44" s="5" t="s">
        <v>81</v>
      </c>
      <c r="C44" s="6">
        <v>0</v>
      </c>
      <c r="D44" s="6">
        <v>240</v>
      </c>
      <c r="E44" s="8">
        <f>[Oil Value]+[Gas Value]</f>
        <v>240</v>
      </c>
      <c r="F44" s="5" t="s">
        <v>25</v>
      </c>
    </row>
    <row r="45">
      <c r="A45" s="5" t="s">
        <v>82</v>
      </c>
      <c r="B45" s="5" t="s">
        <v>83</v>
      </c>
      <c r="C45" s="6">
        <v>410</v>
      </c>
      <c r="D45" s="6">
        <v>280</v>
      </c>
      <c r="E45" s="8">
        <f>[Oil Value]+[Gas Value]</f>
        <v>690</v>
      </c>
      <c r="F45" s="5" t="s">
        <v>25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232450485229492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51.79</v>
      </c>
      <c r="D3" s="4">
        <v>51.79</v>
      </c>
      <c r="E3" s="4">
        <f>[Prior]+[First]+[Second]</f>
        <v>103.58</v>
      </c>
    </row>
    <row r="4">
      <c r="A4" s="0" t="s">
        <v>91</v>
      </c>
      <c r="B4" s="4">
        <v>0</v>
      </c>
      <c r="C4" s="4">
        <v>-21.75</v>
      </c>
      <c r="D4" s="4">
        <v>-21.75</v>
      </c>
      <c r="E4" s="4">
        <f>[Prior]+[First]+[Second]</f>
        <v>-43.5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30.04</v>
      </c>
      <c r="D8" s="4">
        <v>30.04</v>
      </c>
      <c r="E8" s="4">
        <f>[Prior]+[First]+[Second]</f>
        <v>60.08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30.04</v>
      </c>
      <c r="D11" s="4">
        <v>30.04</v>
      </c>
      <c r="E11" s="4">
        <f>[Prior]+[First]+[Second]</f>
        <v>60.08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30.04</v>
      </c>
      <c r="D13" s="4">
        <v>30.04</v>
      </c>
      <c r="E13" s="4">
        <f>[Prior]+[First]+[Second]</f>
        <v>60.08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76</v>
      </c>
      <c r="C17" s="0" t="s">
        <v>77</v>
      </c>
      <c r="D17" s="0" t="s">
        <v>22</v>
      </c>
      <c r="E17" s="2">
        <v>80.83</v>
      </c>
      <c r="F17" s="2">
        <v>46.842181</v>
      </c>
      <c r="G17" s="3">
        <v>0</v>
      </c>
      <c r="H17" s="3">
        <v>140</v>
      </c>
      <c r="I17" s="3">
        <f>[Oil Value]+[Gas Value]</f>
        <v>140</v>
      </c>
      <c r="J17" s="9">
        <f>IF(SUM([Total Value])=0,0,[Total Value]/SUM([Total Value]))</f>
        <v>0.109375</v>
      </c>
      <c r="K17" s="10">
        <v>6.62</v>
      </c>
    </row>
    <row r="18">
      <c r="A18" s="0" t="s">
        <v>107</v>
      </c>
      <c r="B18" s="0" t="s">
        <v>78</v>
      </c>
      <c r="C18" s="0" t="s">
        <v>79</v>
      </c>
      <c r="D18" s="0" t="s">
        <v>22</v>
      </c>
      <c r="E18" s="2">
        <v>80.83</v>
      </c>
      <c r="F18" s="2">
        <v>46.842181</v>
      </c>
      <c r="G18" s="3">
        <v>770</v>
      </c>
      <c r="H18" s="3">
        <v>370</v>
      </c>
      <c r="I18" s="3">
        <f>[Oil Value]+[Gas Value]</f>
        <v>1140</v>
      </c>
      <c r="J18" s="9">
        <f>IF(SUM([Total Value])=0,0,[Total Value]/SUM([Total Value]))</f>
        <v>0.890625</v>
      </c>
      <c r="K18" s="10">
        <v>53.46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4.30424880981445" customWidth="1"/>
    <col min="4" max="4" width="29.934736251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104.16</v>
      </c>
      <c r="D3" s="4">
        <v>104.16</v>
      </c>
      <c r="E3" s="4">
        <f>[Prior]+[First]+[Second]</f>
        <v>208.32</v>
      </c>
    </row>
    <row r="4">
      <c r="A4" s="0" t="s">
        <v>91</v>
      </c>
      <c r="B4" s="4">
        <v>0</v>
      </c>
      <c r="C4" s="4">
        <v>-39.96</v>
      </c>
      <c r="D4" s="4">
        <v>-39.96</v>
      </c>
      <c r="E4" s="4">
        <f>[Prior]+[First]+[Second]</f>
        <v>-79.92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64.2</v>
      </c>
      <c r="D8" s="4">
        <v>64.2</v>
      </c>
      <c r="E8" s="4">
        <f>[Prior]+[First]+[Second]</f>
        <v>128.4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64.2</v>
      </c>
      <c r="D11" s="4">
        <v>64.2</v>
      </c>
      <c r="E11" s="4">
        <f>[Prior]+[First]+[Second]</f>
        <v>128.4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64.2</v>
      </c>
      <c r="D13" s="4">
        <v>64.2</v>
      </c>
      <c r="E13" s="4">
        <f>[Prior]+[First]+[Second]</f>
        <v>128.4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72</v>
      </c>
      <c r="C17" s="0" t="s">
        <v>73</v>
      </c>
      <c r="D17" s="0" t="s">
        <v>23</v>
      </c>
      <c r="E17" s="2">
        <v>85.7</v>
      </c>
      <c r="F17" s="2">
        <v>52.816521</v>
      </c>
      <c r="G17" s="3">
        <v>570</v>
      </c>
      <c r="H17" s="3">
        <v>1860</v>
      </c>
      <c r="I17" s="3">
        <f>[Oil Value]+[Gas Value]</f>
        <v>2430</v>
      </c>
      <c r="J17" s="9">
        <f>IF(SUM([Total Value])=0,0,[Total Value]/SUM([Total Value]))</f>
        <v>1</v>
      </c>
      <c r="K17" s="10">
        <v>128.4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03378677368164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29.47</v>
      </c>
      <c r="D3" s="4">
        <v>29.47</v>
      </c>
      <c r="E3" s="4">
        <f>[Prior]+[First]+[Second]</f>
        <v>58.94</v>
      </c>
    </row>
    <row r="4">
      <c r="A4" s="0" t="s">
        <v>91</v>
      </c>
      <c r="B4" s="4">
        <v>0</v>
      </c>
      <c r="C4" s="4">
        <v>-10.87</v>
      </c>
      <c r="D4" s="4">
        <v>-10.87</v>
      </c>
      <c r="E4" s="4">
        <f>[Prior]+[First]+[Second]</f>
        <v>-21.74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18.6</v>
      </c>
      <c r="D8" s="4">
        <v>18.6</v>
      </c>
      <c r="E8" s="4">
        <f>[Prior]+[First]+[Second]</f>
        <v>37.2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18.6</v>
      </c>
      <c r="D11" s="4">
        <v>18.6</v>
      </c>
      <c r="E11" s="4">
        <f>[Prior]+[First]+[Second]</f>
        <v>37.2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18.6</v>
      </c>
      <c r="D13" s="4">
        <v>18.6</v>
      </c>
      <c r="E13" s="4">
        <f>[Prior]+[First]+[Second]</f>
        <v>37.2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48</v>
      </c>
      <c r="C17" s="0" t="s">
        <v>49</v>
      </c>
      <c r="D17" s="0" t="s">
        <v>24</v>
      </c>
      <c r="E17" s="2">
        <v>86.64</v>
      </c>
      <c r="F17" s="2">
        <v>54.731092</v>
      </c>
      <c r="G17" s="3">
        <v>350</v>
      </c>
      <c r="H17" s="3">
        <v>330</v>
      </c>
      <c r="I17" s="3">
        <f>[Oil Value]+[Gas Value]</f>
        <v>680</v>
      </c>
      <c r="J17" s="9">
        <f>IF(SUM([Total Value])=0,0,[Total Value]/SUM([Total Value]))</f>
        <v>1</v>
      </c>
      <c r="K17" s="10">
        <v>37.2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3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01425552368164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480.59</v>
      </c>
      <c r="D3" s="4">
        <v>480.59</v>
      </c>
      <c r="E3" s="4">
        <f>[Prior]+[First]+[Second]</f>
        <v>961.18</v>
      </c>
    </row>
    <row r="4">
      <c r="A4" s="0" t="s">
        <v>91</v>
      </c>
      <c r="B4" s="4">
        <v>0</v>
      </c>
      <c r="C4" s="4">
        <v>-169.88</v>
      </c>
      <c r="D4" s="4">
        <v>-169.88</v>
      </c>
      <c r="E4" s="4">
        <f>[Prior]+[First]+[Second]</f>
        <v>-339.76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310.71</v>
      </c>
      <c r="D8" s="4">
        <v>310.71</v>
      </c>
      <c r="E8" s="4">
        <f>[Prior]+[First]+[Second]</f>
        <v>621.42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310.71</v>
      </c>
      <c r="D11" s="4">
        <v>310.71</v>
      </c>
      <c r="E11" s="4">
        <f>[Prior]+[First]+[Second]</f>
        <v>621.42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310.71</v>
      </c>
      <c r="D13" s="4">
        <v>310.71</v>
      </c>
      <c r="E13" s="4">
        <f>[Prior]+[First]+[Second]</f>
        <v>621.42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34</v>
      </c>
      <c r="C17" s="0" t="s">
        <v>35</v>
      </c>
      <c r="D17" s="0" t="s">
        <v>25</v>
      </c>
      <c r="E17" s="2">
        <v>91.87</v>
      </c>
      <c r="F17" s="2">
        <v>59.371408</v>
      </c>
      <c r="G17" s="3">
        <v>670</v>
      </c>
      <c r="H17" s="3">
        <v>380</v>
      </c>
      <c r="I17" s="3">
        <f>[Oil Value]+[Gas Value]</f>
        <v>1050</v>
      </c>
      <c r="J17" s="9">
        <f>IF(SUM([Total Value])=0,0,[Total Value]/SUM([Total Value]))</f>
        <v>0.10047846889952153</v>
      </c>
      <c r="K17" s="10">
        <v>62.42</v>
      </c>
    </row>
    <row r="18">
      <c r="A18" s="0" t="s">
        <v>107</v>
      </c>
      <c r="B18" s="0" t="s">
        <v>36</v>
      </c>
      <c r="C18" s="0" t="s">
        <v>37</v>
      </c>
      <c r="D18" s="0" t="s">
        <v>25</v>
      </c>
      <c r="E18" s="2">
        <v>91.87</v>
      </c>
      <c r="F18" s="2">
        <v>59.371408</v>
      </c>
      <c r="G18" s="3">
        <v>0</v>
      </c>
      <c r="H18" s="3">
        <v>220</v>
      </c>
      <c r="I18" s="3">
        <f>[Oil Value]+[Gas Value]</f>
        <v>220</v>
      </c>
      <c r="J18" s="9">
        <f>IF(SUM([Total Value])=0,0,[Total Value]/SUM([Total Value]))</f>
        <v>0.02105263157894737</v>
      </c>
      <c r="K18" s="10">
        <v>13.18</v>
      </c>
    </row>
    <row r="19">
      <c r="A19" s="0" t="s">
        <v>107</v>
      </c>
      <c r="B19" s="0" t="s">
        <v>38</v>
      </c>
      <c r="C19" s="0" t="s">
        <v>39</v>
      </c>
      <c r="D19" s="0" t="s">
        <v>25</v>
      </c>
      <c r="E19" s="2">
        <v>91.87</v>
      </c>
      <c r="F19" s="2">
        <v>59.371408</v>
      </c>
      <c r="G19" s="3">
        <v>780</v>
      </c>
      <c r="H19" s="3">
        <v>130</v>
      </c>
      <c r="I19" s="3">
        <f>[Oil Value]+[Gas Value]</f>
        <v>910</v>
      </c>
      <c r="J19" s="9">
        <f>IF(SUM([Total Value])=0,0,[Total Value]/SUM([Total Value]))</f>
        <v>0.08708133971291866</v>
      </c>
      <c r="K19" s="10">
        <v>54.08</v>
      </c>
    </row>
    <row r="20">
      <c r="A20" s="0" t="s">
        <v>107</v>
      </c>
      <c r="B20" s="0" t="s">
        <v>40</v>
      </c>
      <c r="C20" s="0" t="s">
        <v>41</v>
      </c>
      <c r="D20" s="0" t="s">
        <v>25</v>
      </c>
      <c r="E20" s="2">
        <v>91.87</v>
      </c>
      <c r="F20" s="2">
        <v>59.371408</v>
      </c>
      <c r="G20" s="3">
        <v>530</v>
      </c>
      <c r="H20" s="3">
        <v>400</v>
      </c>
      <c r="I20" s="3">
        <f>[Oil Value]+[Gas Value]</f>
        <v>930</v>
      </c>
      <c r="J20" s="9">
        <f>IF(SUM([Total Value])=0,0,[Total Value]/SUM([Total Value]))</f>
        <v>0.0889952153110048</v>
      </c>
      <c r="K20" s="10">
        <v>55.3</v>
      </c>
    </row>
    <row r="21">
      <c r="A21" s="0" t="s">
        <v>107</v>
      </c>
      <c r="B21" s="0" t="s">
        <v>42</v>
      </c>
      <c r="C21" s="0" t="s">
        <v>43</v>
      </c>
      <c r="D21" s="0" t="s">
        <v>25</v>
      </c>
      <c r="E21" s="2">
        <v>91.87</v>
      </c>
      <c r="F21" s="2">
        <v>59.371408</v>
      </c>
      <c r="G21" s="3">
        <v>0</v>
      </c>
      <c r="H21" s="3">
        <v>70</v>
      </c>
      <c r="I21" s="3">
        <f>[Oil Value]+[Gas Value]</f>
        <v>70</v>
      </c>
      <c r="J21" s="9">
        <f>IF(SUM([Total Value])=0,0,[Total Value]/SUM([Total Value]))</f>
        <v>0.0066985645933014355</v>
      </c>
      <c r="K21" s="10">
        <v>4.22</v>
      </c>
    </row>
    <row r="22">
      <c r="A22" s="0" t="s">
        <v>107</v>
      </c>
      <c r="B22" s="0" t="s">
        <v>44</v>
      </c>
      <c r="C22" s="0" t="s">
        <v>45</v>
      </c>
      <c r="D22" s="0" t="s">
        <v>25</v>
      </c>
      <c r="E22" s="2">
        <v>91.87</v>
      </c>
      <c r="F22" s="2">
        <v>59.371408</v>
      </c>
      <c r="G22" s="3">
        <v>620</v>
      </c>
      <c r="H22" s="3">
        <v>80</v>
      </c>
      <c r="I22" s="3">
        <f>[Oil Value]+[Gas Value]</f>
        <v>700</v>
      </c>
      <c r="J22" s="9">
        <f>IF(SUM([Total Value])=0,0,[Total Value]/SUM([Total Value]))</f>
        <v>0.06698564593301436</v>
      </c>
      <c r="K22" s="10">
        <v>41.68</v>
      </c>
    </row>
    <row r="23">
      <c r="A23" s="0" t="s">
        <v>107</v>
      </c>
      <c r="B23" s="0" t="s">
        <v>46</v>
      </c>
      <c r="C23" s="0" t="s">
        <v>47</v>
      </c>
      <c r="D23" s="0" t="s">
        <v>25</v>
      </c>
      <c r="E23" s="2">
        <v>91.87</v>
      </c>
      <c r="F23" s="2">
        <v>59.371408</v>
      </c>
      <c r="G23" s="3">
        <v>530</v>
      </c>
      <c r="H23" s="3">
        <v>550</v>
      </c>
      <c r="I23" s="3">
        <f>[Oil Value]+[Gas Value]</f>
        <v>1080</v>
      </c>
      <c r="J23" s="9">
        <f>IF(SUM([Total Value])=0,0,[Total Value]/SUM([Total Value]))</f>
        <v>0.10334928229665072</v>
      </c>
      <c r="K23" s="10">
        <v>64.18</v>
      </c>
    </row>
    <row r="24">
      <c r="A24" s="0" t="s">
        <v>107</v>
      </c>
      <c r="B24" s="0" t="s">
        <v>50</v>
      </c>
      <c r="C24" s="0" t="s">
        <v>51</v>
      </c>
      <c r="D24" s="0" t="s">
        <v>25</v>
      </c>
      <c r="E24" s="2">
        <v>91.87</v>
      </c>
      <c r="F24" s="2">
        <v>59.371408</v>
      </c>
      <c r="G24" s="3">
        <v>270</v>
      </c>
      <c r="H24" s="3">
        <v>340</v>
      </c>
      <c r="I24" s="3">
        <f>[Oil Value]+[Gas Value]</f>
        <v>610</v>
      </c>
      <c r="J24" s="9">
        <f>IF(SUM([Total Value])=0,0,[Total Value]/SUM([Total Value]))</f>
        <v>0.0583732057416268</v>
      </c>
      <c r="K24" s="10">
        <v>36.28</v>
      </c>
    </row>
    <row r="25">
      <c r="A25" s="0" t="s">
        <v>107</v>
      </c>
      <c r="B25" s="0" t="s">
        <v>58</v>
      </c>
      <c r="C25" s="0" t="s">
        <v>59</v>
      </c>
      <c r="D25" s="0" t="s">
        <v>25</v>
      </c>
      <c r="E25" s="2">
        <v>91.87</v>
      </c>
      <c r="F25" s="2">
        <v>59.371408</v>
      </c>
      <c r="G25" s="3">
        <v>110</v>
      </c>
      <c r="H25" s="3">
        <v>0</v>
      </c>
      <c r="I25" s="3">
        <f>[Oil Value]+[Gas Value]</f>
        <v>110</v>
      </c>
      <c r="J25" s="9">
        <f>IF(SUM([Total Value])=0,0,[Total Value]/SUM([Total Value]))</f>
        <v>0.010526315789473686</v>
      </c>
      <c r="K25" s="10">
        <v>6.58</v>
      </c>
    </row>
    <row r="26">
      <c r="A26" s="0" t="s">
        <v>107</v>
      </c>
      <c r="B26" s="0" t="s">
        <v>62</v>
      </c>
      <c r="C26" s="0" t="s">
        <v>63</v>
      </c>
      <c r="D26" s="0" t="s">
        <v>25</v>
      </c>
      <c r="E26" s="2">
        <v>91.87</v>
      </c>
      <c r="F26" s="2">
        <v>59.371408</v>
      </c>
      <c r="G26" s="3">
        <v>0</v>
      </c>
      <c r="H26" s="3">
        <v>2390</v>
      </c>
      <c r="I26" s="3">
        <f>[Oil Value]+[Gas Value]</f>
        <v>2390</v>
      </c>
      <c r="J26" s="9">
        <f>IF(SUM([Total Value])=0,0,[Total Value]/SUM([Total Value]))</f>
        <v>0.22870813397129186</v>
      </c>
      <c r="K26" s="10">
        <v>141.98</v>
      </c>
    </row>
    <row r="27">
      <c r="A27" s="0" t="s">
        <v>107</v>
      </c>
      <c r="B27" s="0" t="s">
        <v>64</v>
      </c>
      <c r="C27" s="0" t="s">
        <v>65</v>
      </c>
      <c r="D27" s="0" t="s">
        <v>25</v>
      </c>
      <c r="E27" s="2">
        <v>91.87</v>
      </c>
      <c r="F27" s="2">
        <v>59.371408</v>
      </c>
      <c r="G27" s="3">
        <v>290</v>
      </c>
      <c r="H27" s="3">
        <v>250</v>
      </c>
      <c r="I27" s="3">
        <f>[Oil Value]+[Gas Value]</f>
        <v>540</v>
      </c>
      <c r="J27" s="9">
        <f>IF(SUM([Total Value])=0,0,[Total Value]/SUM([Total Value]))</f>
        <v>0.05167464114832536</v>
      </c>
      <c r="K27" s="10">
        <v>32.1</v>
      </c>
    </row>
    <row r="28">
      <c r="A28" s="0" t="s">
        <v>107</v>
      </c>
      <c r="B28" s="0" t="s">
        <v>66</v>
      </c>
      <c r="C28" s="0" t="s">
        <v>67</v>
      </c>
      <c r="D28" s="0" t="s">
        <v>25</v>
      </c>
      <c r="E28" s="2">
        <v>91.87</v>
      </c>
      <c r="F28" s="2">
        <v>59.371408</v>
      </c>
      <c r="G28" s="3">
        <v>0</v>
      </c>
      <c r="H28" s="3">
        <v>210</v>
      </c>
      <c r="I28" s="3">
        <f>[Oil Value]+[Gas Value]</f>
        <v>210</v>
      </c>
      <c r="J28" s="9">
        <f>IF(SUM([Total Value])=0,0,[Total Value]/SUM([Total Value]))</f>
        <v>0.02009569377990431</v>
      </c>
      <c r="K28" s="10">
        <v>12.48</v>
      </c>
    </row>
    <row r="29">
      <c r="A29" s="0" t="s">
        <v>107</v>
      </c>
      <c r="B29" s="0" t="s">
        <v>68</v>
      </c>
      <c r="C29" s="0" t="s">
        <v>69</v>
      </c>
      <c r="D29" s="0" t="s">
        <v>25</v>
      </c>
      <c r="E29" s="2">
        <v>91.87</v>
      </c>
      <c r="F29" s="2">
        <v>59.371408</v>
      </c>
      <c r="G29" s="3">
        <v>560</v>
      </c>
      <c r="H29" s="3">
        <v>140</v>
      </c>
      <c r="I29" s="3">
        <f>[Oil Value]+[Gas Value]</f>
        <v>700</v>
      </c>
      <c r="J29" s="9">
        <f>IF(SUM([Total Value])=0,0,[Total Value]/SUM([Total Value]))</f>
        <v>0.06698564593301436</v>
      </c>
      <c r="K29" s="10">
        <v>41.68</v>
      </c>
    </row>
    <row r="30">
      <c r="A30" s="0" t="s">
        <v>107</v>
      </c>
      <c r="B30" s="0" t="s">
        <v>80</v>
      </c>
      <c r="C30" s="0" t="s">
        <v>81</v>
      </c>
      <c r="D30" s="0" t="s">
        <v>25</v>
      </c>
      <c r="E30" s="2">
        <v>91.87</v>
      </c>
      <c r="F30" s="2">
        <v>59.371408</v>
      </c>
      <c r="G30" s="3">
        <v>0</v>
      </c>
      <c r="H30" s="3">
        <v>240</v>
      </c>
      <c r="I30" s="3">
        <f>[Oil Value]+[Gas Value]</f>
        <v>240</v>
      </c>
      <c r="J30" s="9">
        <f>IF(SUM([Total Value])=0,0,[Total Value]/SUM([Total Value]))</f>
        <v>0.022966507177033496</v>
      </c>
      <c r="K30" s="10">
        <v>14.22</v>
      </c>
    </row>
    <row r="31">
      <c r="A31" s="0" t="s">
        <v>107</v>
      </c>
      <c r="B31" s="0" t="s">
        <v>82</v>
      </c>
      <c r="C31" s="0" t="s">
        <v>83</v>
      </c>
      <c r="D31" s="0" t="s">
        <v>25</v>
      </c>
      <c r="E31" s="2">
        <v>91.87</v>
      </c>
      <c r="F31" s="2">
        <v>59.371408</v>
      </c>
      <c r="G31" s="3">
        <v>410</v>
      </c>
      <c r="H31" s="3">
        <v>280</v>
      </c>
      <c r="I31" s="3">
        <f>[Oil Value]+[Gas Value]</f>
        <v>690</v>
      </c>
      <c r="J31" s="9">
        <f>IF(SUM([Total Value])=0,0,[Total Value]/SUM([Total Value]))</f>
        <v>0.06602870813397128</v>
      </c>
      <c r="K31" s="10">
        <v>41.04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6.13144302368164" customWidth="1"/>
    <col min="4" max="4" width="31.210498809814453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105.74</v>
      </c>
      <c r="D3" s="4">
        <v>105.74</v>
      </c>
      <c r="E3" s="4">
        <f>[Prior]+[First]+[Second]</f>
        <v>211.48</v>
      </c>
    </row>
    <row r="4">
      <c r="A4" s="0" t="s">
        <v>91</v>
      </c>
      <c r="B4" s="4">
        <v>0</v>
      </c>
      <c r="C4" s="4">
        <v>-38.76</v>
      </c>
      <c r="D4" s="4">
        <v>-38.76</v>
      </c>
      <c r="E4" s="4">
        <f>[Prior]+[First]+[Second]</f>
        <v>-77.52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66.98</v>
      </c>
      <c r="D8" s="4">
        <v>66.98</v>
      </c>
      <c r="E8" s="4">
        <f>[Prior]+[First]+[Second]</f>
        <v>133.96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66.98</v>
      </c>
      <c r="D11" s="4">
        <v>66.98</v>
      </c>
      <c r="E11" s="4">
        <f>[Prior]+[First]+[Second]</f>
        <v>133.96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66.98</v>
      </c>
      <c r="D13" s="4">
        <v>66.98</v>
      </c>
      <c r="E13" s="4">
        <f>[Prior]+[First]+[Second]</f>
        <v>133.96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70</v>
      </c>
      <c r="C17" s="0" t="s">
        <v>71</v>
      </c>
      <c r="D17" s="0" t="s">
        <v>26</v>
      </c>
      <c r="E17" s="2">
        <v>86.7</v>
      </c>
      <c r="F17" s="2">
        <v>54.94581</v>
      </c>
      <c r="G17" s="3">
        <v>490</v>
      </c>
      <c r="H17" s="3">
        <v>1950</v>
      </c>
      <c r="I17" s="3">
        <f>[Oil Value]+[Gas Value]</f>
        <v>2440</v>
      </c>
      <c r="J17" s="9">
        <f>IF(SUM([Total Value])=0,0,[Total Value]/SUM([Total Value]))</f>
        <v>1</v>
      </c>
      <c r="K17" s="10">
        <v>133.96</v>
      </c>
    </row>
  </sheetData>
  <headerFooter/>
  <tableParts>
    <tablePart r:id="rId1"/>
    <tablePart r:id="rId2"/>
  </tableParts>
</worksheet>
</file>

<file path=xl/worksheets/sheet7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43.645851135253906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24.57</v>
      </c>
      <c r="D3" s="4">
        <v>24.57</v>
      </c>
      <c r="E3" s="4">
        <f>[Prior]+[First]+[Second]</f>
        <v>49.14</v>
      </c>
    </row>
    <row r="4">
      <c r="A4" s="0" t="s">
        <v>91</v>
      </c>
      <c r="B4" s="4">
        <v>0</v>
      </c>
      <c r="C4" s="4">
        <v>-8.55</v>
      </c>
      <c r="D4" s="4">
        <v>-8.55</v>
      </c>
      <c r="E4" s="4">
        <f>[Prior]+[First]+[Second]</f>
        <v>-17.1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16.02</v>
      </c>
      <c r="D8" s="4">
        <v>16.02</v>
      </c>
      <c r="E8" s="4">
        <f>[Prior]+[First]+[Second]</f>
        <v>32.04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16.02</v>
      </c>
      <c r="D11" s="4">
        <v>16.02</v>
      </c>
      <c r="E11" s="4">
        <f>[Prior]+[First]+[Second]</f>
        <v>32.04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16.02</v>
      </c>
      <c r="D13" s="4">
        <v>16.02</v>
      </c>
      <c r="E13" s="4">
        <f>[Prior]+[First]+[Second]</f>
        <v>32.04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54</v>
      </c>
      <c r="C17" s="0" t="s">
        <v>55</v>
      </c>
      <c r="D17" s="0" t="s">
        <v>27</v>
      </c>
      <c r="E17" s="2">
        <v>77.92</v>
      </c>
      <c r="F17" s="2">
        <v>50.783239</v>
      </c>
      <c r="G17" s="3">
        <v>0</v>
      </c>
      <c r="H17" s="3">
        <v>630</v>
      </c>
      <c r="I17" s="3">
        <f>[Oil Value]+[Gas Value]</f>
        <v>630</v>
      </c>
      <c r="J17" s="9">
        <f>IF(SUM([Total Value])=0,0,[Total Value]/SUM([Total Value]))</f>
        <v>1</v>
      </c>
      <c r="K17" s="10">
        <v>32.04</v>
      </c>
    </row>
  </sheetData>
  <headerFooter/>
  <tableParts>
    <tablePart r:id="rId1"/>
    <tablePart r:id="rId2"/>
  </tableParts>
</worksheet>
</file>

<file path=xl/worksheets/sheet8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1.412601470947266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89.6</v>
      </c>
      <c r="D3" s="4">
        <v>89.6</v>
      </c>
      <c r="E3" s="4">
        <f>[Prior]+[First]+[Second]</f>
        <v>179.2</v>
      </c>
    </row>
    <row r="4">
      <c r="A4" s="0" t="s">
        <v>91</v>
      </c>
      <c r="B4" s="4">
        <v>0</v>
      </c>
      <c r="C4" s="4">
        <v>-32.78</v>
      </c>
      <c r="D4" s="4">
        <v>-32.78</v>
      </c>
      <c r="E4" s="4">
        <f>[Prior]+[First]+[Second]</f>
        <v>-65.56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56.82</v>
      </c>
      <c r="D8" s="4">
        <v>56.82</v>
      </c>
      <c r="E8" s="4">
        <f>[Prior]+[First]+[Second]</f>
        <v>113.64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56.82</v>
      </c>
      <c r="D11" s="4">
        <v>56.82</v>
      </c>
      <c r="E11" s="4">
        <f>[Prior]+[First]+[Second]</f>
        <v>113.64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56.82</v>
      </c>
      <c r="D13" s="4">
        <v>56.82</v>
      </c>
      <c r="E13" s="4">
        <f>[Prior]+[First]+[Second]</f>
        <v>113.64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60</v>
      </c>
      <c r="C17" s="0" t="s">
        <v>61</v>
      </c>
      <c r="D17" s="0" t="s">
        <v>28</v>
      </c>
      <c r="E17" s="2">
        <v>87.37</v>
      </c>
      <c r="F17" s="2">
        <v>55.389388</v>
      </c>
      <c r="G17" s="3">
        <v>220</v>
      </c>
      <c r="H17" s="3">
        <v>1380</v>
      </c>
      <c r="I17" s="3">
        <f>[Oil Value]+[Gas Value]</f>
        <v>1600</v>
      </c>
      <c r="J17" s="9">
        <f>IF(SUM([Total Value])=0,0,[Total Value]/SUM([Total Value]))</f>
        <v>0.7804878048780488</v>
      </c>
      <c r="K17" s="10">
        <v>88.6</v>
      </c>
    </row>
    <row r="18">
      <c r="A18" s="0" t="s">
        <v>107</v>
      </c>
      <c r="B18" s="0" t="s">
        <v>74</v>
      </c>
      <c r="C18" s="0" t="s">
        <v>75</v>
      </c>
      <c r="D18" s="0" t="s">
        <v>28</v>
      </c>
      <c r="E18" s="2">
        <v>87.37</v>
      </c>
      <c r="F18" s="2">
        <v>55.389388</v>
      </c>
      <c r="G18" s="3">
        <v>190</v>
      </c>
      <c r="H18" s="3">
        <v>260</v>
      </c>
      <c r="I18" s="3">
        <f>[Oil Value]+[Gas Value]</f>
        <v>450</v>
      </c>
      <c r="J18" s="9">
        <f>IF(SUM([Total Value])=0,0,[Total Value]/SUM([Total Value]))</f>
        <v>0.2195121951219512</v>
      </c>
      <c r="K18" s="10">
        <v>25.04</v>
      </c>
    </row>
  </sheetData>
  <headerFooter/>
  <tableParts>
    <tablePart r:id="rId1"/>
    <tablePart r:id="rId2"/>
  </tableParts>
</worksheet>
</file>

<file path=xl/worksheets/sheet9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247608184814453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88</v>
      </c>
      <c r="E2" s="0" t="s">
        <v>89</v>
      </c>
    </row>
    <row r="3">
      <c r="A3" s="0" t="s">
        <v>90</v>
      </c>
      <c r="B3" s="4">
        <v>0</v>
      </c>
      <c r="C3" s="4">
        <v>146.75</v>
      </c>
      <c r="D3" s="4">
        <v>146.75</v>
      </c>
      <c r="E3" s="4">
        <f>[Prior]+[First]+[Second]</f>
        <v>293.5</v>
      </c>
    </row>
    <row r="4">
      <c r="A4" s="0" t="s">
        <v>91</v>
      </c>
      <c r="B4" s="4">
        <v>0</v>
      </c>
      <c r="C4" s="4">
        <v>-54.07</v>
      </c>
      <c r="D4" s="4">
        <v>-54.07</v>
      </c>
      <c r="E4" s="4">
        <f>[Prior]+[First]+[Second]</f>
        <v>-108.14</v>
      </c>
    </row>
    <row r="5">
      <c r="A5" s="0" t="s">
        <v>92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95</v>
      </c>
      <c r="B8" s="4">
        <v>0</v>
      </c>
      <c r="C8" s="4">
        <v>92.68</v>
      </c>
      <c r="D8" s="4">
        <v>92.68</v>
      </c>
      <c r="E8" s="4">
        <f>[Prior]+[First]+[Second]</f>
        <v>185.36</v>
      </c>
    </row>
    <row r="9">
      <c r="A9" s="0" t="s">
        <v>96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97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98</v>
      </c>
      <c r="B11" s="4">
        <v>0</v>
      </c>
      <c r="C11" s="4">
        <v>92.68</v>
      </c>
      <c r="D11" s="4">
        <v>92.68</v>
      </c>
      <c r="E11" s="4">
        <f>[Prior]+[First]+[Second]</f>
        <v>185.36</v>
      </c>
    </row>
    <row r="12">
      <c r="A12" s="0" t="s">
        <v>99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100</v>
      </c>
      <c r="B13" s="4">
        <v>0</v>
      </c>
      <c r="C13" s="4">
        <v>92.68</v>
      </c>
      <c r="D13" s="4">
        <v>92.68</v>
      </c>
      <c r="E13" s="4">
        <f>[Prior]+[First]+[Second]</f>
        <v>185.36</v>
      </c>
    </row>
    <row r="15">
      <c r="A15" s="1" t="s">
        <v>101</v>
      </c>
    </row>
    <row r="16">
      <c r="A16" s="0" t="s">
        <v>102</v>
      </c>
      <c r="B16" s="0" t="s">
        <v>103</v>
      </c>
      <c r="C16" s="0" t="s">
        <v>104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105</v>
      </c>
      <c r="K16" s="0" t="s">
        <v>106</v>
      </c>
    </row>
    <row r="17">
      <c r="A17" s="0" t="s">
        <v>107</v>
      </c>
      <c r="B17" s="0" t="s">
        <v>52</v>
      </c>
      <c r="C17" s="0" t="s">
        <v>53</v>
      </c>
      <c r="D17" s="0" t="s">
        <v>29</v>
      </c>
      <c r="E17" s="2">
        <v>89.73</v>
      </c>
      <c r="F17" s="2">
        <v>56.66545</v>
      </c>
      <c r="G17" s="3">
        <v>530</v>
      </c>
      <c r="H17" s="3">
        <v>360</v>
      </c>
      <c r="I17" s="3">
        <f>[Oil Value]+[Gas Value]</f>
        <v>890</v>
      </c>
      <c r="J17" s="9">
        <f>IF(SUM([Total Value])=0,0,[Total Value]/SUM([Total Value]))</f>
        <v>0.27217125382262997</v>
      </c>
      <c r="K17" s="10">
        <v>50.44</v>
      </c>
    </row>
    <row r="18">
      <c r="A18" s="0" t="s">
        <v>107</v>
      </c>
      <c r="B18" s="0" t="s">
        <v>56</v>
      </c>
      <c r="C18" s="0" t="s">
        <v>57</v>
      </c>
      <c r="D18" s="0" t="s">
        <v>29</v>
      </c>
      <c r="E18" s="2">
        <v>89.73</v>
      </c>
      <c r="F18" s="2">
        <v>56.66545</v>
      </c>
      <c r="G18" s="3">
        <v>860</v>
      </c>
      <c r="H18" s="3">
        <v>1520</v>
      </c>
      <c r="I18" s="3">
        <f>[Oil Value]+[Gas Value]</f>
        <v>2380</v>
      </c>
      <c r="J18" s="9">
        <f>IF(SUM([Total Value])=0,0,[Total Value]/SUM([Total Value]))</f>
        <v>0.72782874617737</v>
      </c>
      <c r="K18" s="10">
        <v>134.92</v>
      </c>
    </row>
  </sheetData>
  <headerFooter/>
  <tableParts>
    <tablePart r:id="rId1"/>
    <tablePart r:id="rId2"/>
  </tableParts>
</worksheet>
</file>