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styles+xml" PartName="/xl/styles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2"/>
    <sheet name="16-HUNTSBURG TWP-CARDINAL LSD" sheetId="2" r:id="rId3"/>
  </sheets>
  <calcPr fullCalcOnLoad="1"/>
</workbook>
</file>

<file path=xl/sharedStrings.xml><?xml version="1.0" encoding="utf-8"?>
<sst xmlns="http://schemas.openxmlformats.org/spreadsheetml/2006/main" count="53" uniqueCount="53">
  <si>
    <t>Oil and Gas Company #8026</t>
  </si>
  <si>
    <t>KILLBUCK CREEK OIL CO LLC</t>
  </si>
  <si>
    <t>Date Generated:</t>
  </si>
  <si>
    <t>01/08/2026</t>
  </si>
  <si>
    <t>540 EAST LIBERTY STREET</t>
  </si>
  <si>
    <t>Tax Year:</t>
  </si>
  <si>
    <t>2025</t>
  </si>
  <si>
    <t>WOOSTER, OH 44691</t>
  </si>
  <si>
    <t>Due Date:</t>
  </si>
  <si>
    <t>02/18/2026</t>
  </si>
  <si>
    <t>District Summary</t>
  </si>
  <si>
    <t>District Name</t>
  </si>
  <si>
    <t>Full Rate</t>
  </si>
  <si>
    <t>Effective Rate</t>
  </si>
  <si>
    <t>Oil Value</t>
  </si>
  <si>
    <t>Gas Value</t>
  </si>
  <si>
    <t>Total Value</t>
  </si>
  <si>
    <t>Prior Due</t>
  </si>
  <si>
    <t>Half Due</t>
  </si>
  <si>
    <t>Full Due</t>
  </si>
  <si>
    <t>Total Due</t>
  </si>
  <si>
    <t>Permit Count</t>
  </si>
  <si>
    <t>16-HUNTSBURG TWP-CARDINAL LSD</t>
  </si>
  <si>
    <t>Permit Summary</t>
  </si>
  <si>
    <t>Permit</t>
  </si>
  <si>
    <t>WellName</t>
  </si>
  <si>
    <t>Districts</t>
  </si>
  <si>
    <t>34055205730000</t>
  </si>
  <si>
    <t>A. FAIN UNIT # 1</t>
  </si>
  <si>
    <t>District Taxes</t>
  </si>
  <si>
    <t>Description</t>
  </si>
  <si>
    <t>Prior</t>
  </si>
  <si>
    <t>First</t>
  </si>
  <si>
    <t>Second</t>
  </si>
  <si>
    <t>Total</t>
  </si>
  <si>
    <t>Gross</t>
  </si>
  <si>
    <t>Credit</t>
  </si>
  <si>
    <t>Non-Business Credit</t>
  </si>
  <si>
    <t>Homestead</t>
  </si>
  <si>
    <t>Owner-Occupancy Credit</t>
  </si>
  <si>
    <t>Total Real Property Taxes</t>
  </si>
  <si>
    <t>Tax &amp; SA Penalties</t>
  </si>
  <si>
    <t>Tax &amp; SA Interest</t>
  </si>
  <si>
    <t>Total Taxes</t>
  </si>
  <si>
    <t>Paid</t>
  </si>
  <si>
    <t>Due</t>
  </si>
  <si>
    <t>Permits in District</t>
  </si>
  <si>
    <t>Owner Number</t>
  </si>
  <si>
    <t>Permit Number</t>
  </si>
  <si>
    <t>Well Name</t>
  </si>
  <si>
    <t>Percentage of District Value</t>
  </si>
  <si>
    <t>Current Year Charge</t>
  </si>
  <si>
    <t>8026</t>
  </si>
</sst>
</file>

<file path=xl/styles.xml><?xml version="1.0" encoding="utf-8"?>
<styleSheet xmlns="http://schemas.openxmlformats.org/spreadsheetml/2006/main">
  <numFmts count="2">
    <numFmt numFmtId="164" formatCode="#,##0.000000"/>
    <numFmt numFmtId="165" formatCode="$#,##0.00"/>
  </numFmts>
  <fonts count="2">
    <font>
      <sz val="11"/>
      <name val="Calibri"/>
    </font>
    <font>
      <b/>
      <sz val="15"/>
      <color rgb="0144546A" tint="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/>
    <xf numFmtId="0" fontId="1"/>
  </cellStyleXfs>
  <cellXfs count="11">
    <xf numFmtId="0" applyNumberFormat="1" fontId="0" applyFont="1" xfId="0" applyProtection="1"/>
    <xf numFmtId="0" applyNumberFormat="1" fontId="1" applyFont="1" xfId="1" applyProtection="1"/>
    <xf numFmtId="164" applyNumberFormat="1" fontId="0" applyFont="1" xfId="0" applyProtection="1"/>
    <xf numFmtId="3" applyNumberFormat="1" fontId="0" applyFont="1" xfId="0" applyProtection="1"/>
    <xf numFmtId="165" applyNumberFormat="1" fontId="0" applyFont="1" xfId="0" applyProtection="1"/>
    <xf numFmtId="0" applyNumberFormat="1" fontId="0" applyFont="1" xfId="0" applyProtection="1" applyAlignment="1">
      <alignment vertical="center"/>
    </xf>
    <xf numFmtId="3" applyNumberFormat="1" fontId="0" applyFont="1" xfId="0" applyProtection="1" applyAlignment="1">
      <alignment vertical="center"/>
    </xf>
    <xf numFmtId="0" applyNumberFormat="1" fontId="0" applyFont="1" xfId="0" applyProtection="1" applyAlignment="1">
      <alignment vertical="center" wrapText="1"/>
    </xf>
    <xf numFmtId="3" applyNumberFormat="1" fontId="0" applyFont="1" xfId="0" applyProtection="1" applyAlignment="1">
      <alignment vertical="center" wrapText="1"/>
    </xf>
    <xf numFmtId="10" applyNumberFormat="1" fontId="0" applyFont="1" xfId="0" applyProtection="1"/>
    <xf numFmtId="4" applyNumberFormat="1" fontId="0" applyFont="1" xfId="0" applyProtection="1"/>
  </cellXfs>
  <cellStyles count="2">
    <cellStyle name="Normal" xfId="0" builtinId="0"/>
    <cellStyle name="Heading 1" xfId="1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SummaryDistrictTable" displayName="SummaryDistrictTable" ref="A8:K9" headerRowCount="1">
  <autoFilter ref="A8:K9"/>
  <tableColumns count="11">
    <tableColumn id="1" name="District Name"/>
    <tableColumn id="2" name="Full Rate"/>
    <tableColumn id="3" name="Effective Rate"/>
    <tableColumn id="4" name="Oil Value"/>
    <tableColumn id="5" name="Gas Value"/>
    <tableColumn id="6" name="Total Value">
      <calculatedColumnFormula>[Oil Value] + [Gas Value]</calculatedColumnFormula>
    </tableColumn>
    <tableColumn id="7" name="Prior Due"/>
    <tableColumn id="8" name="Half Due"/>
    <tableColumn id="9" name="Full Due"/>
    <tableColumn id="10" name="Total Due">
      <calculatedColumnFormula>[Prior Due] + [Half Due] + [Full Due]</calculatedColumnFormula>
    </tableColumn>
    <tableColumn id="11" name="Permit Coun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PermitSummaryTable" displayName="PermitSummaryTable" ref="A13:F14" headerRowCount="1">
  <autoFilter ref="A13:F14"/>
  <tableColumns count="6">
    <tableColumn id="1" name="Permit"/>
    <tableColumn id="2" name="WellName"/>
    <tableColumn id="3" name="Oil Value"/>
    <tableColumn id="4" name="Gas Value"/>
    <tableColumn id="5" name="Total Value">
      <calculatedColumnFormula>[Oil Value] + [Gas Value]</calculatedColumnFormula>
    </tableColumn>
    <tableColumn id="6" name="District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DistrictTable_16" displayName="DistrictTable_16" ref="A16:K17" headerRowCount="1">
  <autoFilter ref="A16:K17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xTable_16" displayName="TaxTable_16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/><Relationship Id="rId2" Type="http://schemas.openxmlformats.org/officeDocument/2006/relationships/table" Target="../tables/table2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../tables/table3.xml"/><Relationship Id="rId2" Type="http://schemas.openxmlformats.org/officeDocument/2006/relationships/table" Target="../tables/table4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14"/>
  <sheetViews>
    <sheetView workbookViewId="0"/>
  </sheetViews>
  <sheetFormatPr defaultRowHeight="15"/>
  <cols>
    <col min="1" max="1" width="35.84774398803711" customWidth="1"/>
    <col min="2" max="2" width="15.87781810760498" customWidth="1"/>
    <col min="3" max="3" width="15.996493339538574" customWidth="1"/>
    <col min="4" max="4" width="12.350568771362305" customWidth="1"/>
    <col min="5" max="5" width="40" customWidth="1"/>
    <col min="6" max="6" width="33.46022033691406" customWidth="1"/>
    <col min="7" max="7" width="11.938273429870605" customWidth="1"/>
    <col min="8" max="8" width="11.218035697937012" customWidth="1"/>
    <col min="9" max="9" width="10.801648139953613" customWidth="1"/>
    <col min="10" max="10" width="12.127540588378906" customWidth="1"/>
    <col min="11" max="11" width="15.31336498260498" customWidth="1"/>
  </cols>
  <sheetData>
    <row r="1">
      <c r="A1" s="1" t="s">
        <v>0</v>
      </c>
    </row>
    <row r="3">
      <c r="A3" s="0" t="s">
        <v>1</v>
      </c>
      <c r="C3" s="0" t="s">
        <v>2</v>
      </c>
      <c r="D3" s="0" t="s">
        <v>3</v>
      </c>
    </row>
    <row r="4">
      <c r="A4" s="0" t="s">
        <v>4</v>
      </c>
      <c r="C4" s="0" t="s">
        <v>5</v>
      </c>
      <c r="D4" s="0" t="s">
        <v>6</v>
      </c>
    </row>
    <row r="5">
      <c r="A5" s="0" t="s">
        <v>7</v>
      </c>
      <c r="C5" s="0" t="s">
        <v>8</v>
      </c>
      <c r="D5" s="0" t="s">
        <v>9</v>
      </c>
    </row>
    <row r="7">
      <c r="A7" s="1" t="s">
        <v>10</v>
      </c>
    </row>
    <row r="8">
      <c r="A8" s="0" t="s">
        <v>11</v>
      </c>
      <c r="B8" s="0" t="s">
        <v>12</v>
      </c>
      <c r="C8" s="0" t="s">
        <v>13</v>
      </c>
      <c r="D8" s="0" t="s">
        <v>14</v>
      </c>
      <c r="E8" s="0" t="s">
        <v>15</v>
      </c>
      <c r="F8" s="0" t="s">
        <v>16</v>
      </c>
      <c r="G8" s="0" t="s">
        <v>17</v>
      </c>
      <c r="H8" s="0" t="s">
        <v>18</v>
      </c>
      <c r="I8" s="0" t="s">
        <v>19</v>
      </c>
      <c r="J8" s="0" t="s">
        <v>20</v>
      </c>
      <c r="K8" s="0" t="s">
        <v>21</v>
      </c>
    </row>
    <row r="9">
      <c r="A9" s="0" t="s">
        <v>22</v>
      </c>
      <c r="B9" s="2">
        <v>88.42</v>
      </c>
      <c r="C9" s="2">
        <v>55.563296</v>
      </c>
      <c r="D9" s="3">
        <v>1450</v>
      </c>
      <c r="E9" s="3">
        <v>80</v>
      </c>
      <c r="F9" s="3">
        <f>[Oil Value]+[Gas Value]</f>
        <v>1530</v>
      </c>
      <c r="G9" s="4">
        <v>143.24</v>
      </c>
      <c r="H9" s="4">
        <v>42.52</v>
      </c>
      <c r="I9" s="4">
        <v>42.52</v>
      </c>
      <c r="J9" s="4">
        <f>[Prior Due]+[Half Due]+[Full Due]</f>
        <v>228.28</v>
      </c>
      <c r="K9" s="0">
        <v>1</v>
      </c>
    </row>
    <row r="12">
      <c r="A12" s="1" t="s">
        <v>23</v>
      </c>
    </row>
    <row r="13">
      <c r="A13" s="5" t="s">
        <v>24</v>
      </c>
      <c r="B13" s="5" t="s">
        <v>25</v>
      </c>
      <c r="C13" s="5" t="s">
        <v>14</v>
      </c>
      <c r="D13" s="5" t="s">
        <v>15</v>
      </c>
      <c r="E13" s="7" t="s">
        <v>16</v>
      </c>
      <c r="F13" s="5" t="s">
        <v>26</v>
      </c>
    </row>
    <row r="14">
      <c r="A14" s="5" t="s">
        <v>27</v>
      </c>
      <c r="B14" s="5" t="s">
        <v>28</v>
      </c>
      <c r="C14" s="6">
        <v>1450</v>
      </c>
      <c r="D14" s="6">
        <v>80</v>
      </c>
      <c r="E14" s="8">
        <f>[Oil Value]+[Gas Value]</f>
        <v>1530</v>
      </c>
      <c r="F14" s="5" t="s">
        <v>22</v>
      </c>
    </row>
  </sheetData>
  <headerFooter/>
  <tableParts>
    <tablePart r:id="rId1"/>
    <tablePart r:id="rId2"/>
  </tableParts>
</worksheet>
</file>

<file path=xl/worksheets/sheet2.xml><?xml version="1.0" encoding="utf-8"?>
<worksheet xmlns:r="http://schemas.openxmlformats.org/officeDocument/2006/relationships" xmlns="http://schemas.openxmlformats.org/spreadsheetml/2006/main">
  <dimension ref="A1:K17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15.87781810760498" customWidth="1"/>
    <col min="4" max="4" width="33.46022033691406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29</v>
      </c>
    </row>
    <row r="2">
      <c r="A2" s="0" t="s">
        <v>30</v>
      </c>
      <c r="B2" s="0" t="s">
        <v>31</v>
      </c>
      <c r="C2" s="0" t="s">
        <v>32</v>
      </c>
      <c r="D2" s="0" t="s">
        <v>33</v>
      </c>
      <c r="E2" s="0" t="s">
        <v>34</v>
      </c>
    </row>
    <row r="3">
      <c r="A3" s="0" t="s">
        <v>35</v>
      </c>
      <c r="B3" s="4">
        <v>193.16</v>
      </c>
      <c r="C3" s="4">
        <v>67.67</v>
      </c>
      <c r="D3" s="4">
        <v>67.67</v>
      </c>
      <c r="E3" s="4">
        <f>[Prior]+[First]+[Second]</f>
        <v>328.5</v>
      </c>
    </row>
    <row r="4">
      <c r="A4" s="0" t="s">
        <v>36</v>
      </c>
      <c r="B4" s="4">
        <v>-72.36</v>
      </c>
      <c r="C4" s="4">
        <v>-25.15</v>
      </c>
      <c r="D4" s="4">
        <v>-25.15</v>
      </c>
      <c r="E4" s="4">
        <f>[Prior]+[First]+[Second]</f>
        <v>-122.66</v>
      </c>
    </row>
    <row r="5">
      <c r="A5" s="0" t="s">
        <v>37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38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39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40</v>
      </c>
      <c r="B8" s="4">
        <v>143.24</v>
      </c>
      <c r="C8" s="4">
        <v>42.52</v>
      </c>
      <c r="D8" s="4">
        <v>42.52</v>
      </c>
      <c r="E8" s="4">
        <f>[Prior]+[First]+[Second]</f>
        <v>228.28</v>
      </c>
    </row>
    <row r="9">
      <c r="A9" s="0" t="s">
        <v>41</v>
      </c>
      <c r="B9" s="4">
        <v>18.72</v>
      </c>
      <c r="C9" s="4">
        <v>0</v>
      </c>
      <c r="D9" s="4">
        <v>0</v>
      </c>
      <c r="E9" s="4">
        <f>[Prior]+[First]+[Second]</f>
        <v>18.72</v>
      </c>
    </row>
    <row r="10">
      <c r="A10" s="0" t="s">
        <v>42</v>
      </c>
      <c r="B10" s="4">
        <v>3.72</v>
      </c>
      <c r="C10" s="4">
        <v>0</v>
      </c>
      <c r="D10" s="4">
        <v>0</v>
      </c>
      <c r="E10" s="4">
        <f>[Prior]+[First]+[Second]</f>
        <v>3.72</v>
      </c>
    </row>
    <row r="11">
      <c r="A11" s="0" t="s">
        <v>43</v>
      </c>
      <c r="B11" s="4">
        <v>143.24</v>
      </c>
      <c r="C11" s="4">
        <v>42.52</v>
      </c>
      <c r="D11" s="4">
        <v>42.52</v>
      </c>
      <c r="E11" s="4">
        <f>[Prior]+[First]+[Second]</f>
        <v>228.28</v>
      </c>
    </row>
    <row r="12">
      <c r="A12" s="0" t="s">
        <v>44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45</v>
      </c>
      <c r="B13" s="4">
        <v>143.24</v>
      </c>
      <c r="C13" s="4">
        <v>42.52</v>
      </c>
      <c r="D13" s="4">
        <v>42.52</v>
      </c>
      <c r="E13" s="4">
        <f>[Prior]+[First]+[Second]</f>
        <v>228.28</v>
      </c>
    </row>
    <row r="15">
      <c r="A15" s="1" t="s">
        <v>46</v>
      </c>
    </row>
    <row r="16">
      <c r="A16" s="0" t="s">
        <v>47</v>
      </c>
      <c r="B16" s="0" t="s">
        <v>48</v>
      </c>
      <c r="C16" s="0" t="s">
        <v>49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50</v>
      </c>
      <c r="K16" s="0" t="s">
        <v>51</v>
      </c>
    </row>
    <row r="17">
      <c r="A17" s="0" t="s">
        <v>52</v>
      </c>
      <c r="B17" s="0" t="s">
        <v>27</v>
      </c>
      <c r="C17" s="0" t="s">
        <v>28</v>
      </c>
      <c r="D17" s="0" t="s">
        <v>22</v>
      </c>
      <c r="E17" s="2">
        <v>88.42</v>
      </c>
      <c r="F17" s="2">
        <v>55.563296</v>
      </c>
      <c r="G17" s="3">
        <v>1450</v>
      </c>
      <c r="H17" s="3">
        <v>80</v>
      </c>
      <c r="I17" s="3">
        <f>[Oil Value]+[Gas Value]</f>
        <v>1530</v>
      </c>
      <c r="J17" s="9">
        <f>IF(SUM([Total Value])=0,0,[Total Value]/SUM([Total Value]))</f>
        <v>1</v>
      </c>
      <c r="K17" s="10">
        <v>85.04</v>
      </c>
    </row>
  </sheetData>
  <headerFooter/>
  <tableParts>
    <tablePart r:id="rId1"/>
    <tablePart r:id="rId2"/>
  </tableParts>
</worksheet>
</file>