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11-CHESTER TWP-WEST GEAUGA LSD" sheetId="3" r:id="rId4"/>
    <sheet name="18-MIDDLEFIELD TWP-CARDINAL LSD" sheetId="4" r:id="rId5"/>
    <sheet name="22-MUNSON TWP-WEST GEAUGA LSD" sheetId="5" r:id="rId6"/>
    <sheet name="25-PARKMAN TWP-CARDINAL LSD" sheetId="6" r:id="rId7"/>
    <sheet name="32-TROY TWP-BERKSHIRE LSD" sheetId="7" r:id="rId8"/>
  </sheets>
  <calcPr fullCalcOnLoad="1"/>
</workbook>
</file>

<file path=xl/sharedStrings.xml><?xml version="1.0" encoding="utf-8"?>
<sst xmlns="http://schemas.openxmlformats.org/spreadsheetml/2006/main" count="100" uniqueCount="100">
  <si>
    <t>Oil and Gas Company #8738</t>
  </si>
  <si>
    <t>J WELL SERVICE INC</t>
  </si>
  <si>
    <t>Date Generated:</t>
  </si>
  <si>
    <t>01/08/2026</t>
  </si>
  <si>
    <t>PO BOX 328</t>
  </si>
  <si>
    <t>Tax Year:</t>
  </si>
  <si>
    <t>2025</t>
  </si>
  <si>
    <t>WARREN, OH 44482-0328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</si>
  <si>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</si>
  <si>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</si>
  <si>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</si>
  <si>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</si>
  <si>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</si>
  <si>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</si>
  <si>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</si>
  <si>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</si>
  <si>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</si>
  <si>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</si>
  <si>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</si>
  <si>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</si>
  <si>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</si>
  <si>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</si>
  <si>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</si>
  <si>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11-CHESTER TWP-WEST GEAUGA LSD</t>
  </si>
  <si>
    <t>18-MIDDLEFIELD TWP-CARDINAL LSD</t>
  </si>
  <si>
    <t>22-MUNSON TWP-WEST GEAUGA LSD</t>
  </si>
  <si>
    <t>25-PARKMAN TWP-CARDINAL LSD</t>
  </si>
  <si>
    <t>32-TROY TWP-BERKSHIRE LSD</t>
  </si>
  <si>
    <t>Permit Summary</t>
  </si>
  <si>
    <t>Permit</t>
  </si>
  <si>
    <t>WellName</t>
  </si>
  <si>
    <t>Districts</t>
  </si>
  <si>
    <t>34055204770000</t>
  </si>
  <si>
    <t>MILLER UNIT # 1</t>
  </si>
  <si>
    <t>34055216150000</t>
  </si>
  <si>
    <t>SUNNYBROOK FARMS UNIT # 1</t>
  </si>
  <si>
    <t>34055216480000</t>
  </si>
  <si>
    <t>SUNNYBROOK # 2</t>
  </si>
  <si>
    <t>34055216560000</t>
  </si>
  <si>
    <t>SUNNYBROOK-KAPEL UNIT # 3</t>
  </si>
  <si>
    <t>34055216610000</t>
  </si>
  <si>
    <t>VALIGORE UNIT # 1</t>
  </si>
  <si>
    <t>34055216680000</t>
  </si>
  <si>
    <t>RUSSELL UNIT # 1</t>
  </si>
  <si>
    <t>34055216700000</t>
  </si>
  <si>
    <t>MUNSON REALTY UNIT # 1</t>
  </si>
  <si>
    <t>34055216890000</t>
  </si>
  <si>
    <t>OSTROWSKI UNIT # 1</t>
  </si>
  <si>
    <t>34055216950000</t>
  </si>
  <si>
    <t>RUSSELL UNIT # 2</t>
  </si>
  <si>
    <t>34055217430000</t>
  </si>
  <si>
    <t>KICK UNIT # 1</t>
  </si>
  <si>
    <t>34055217440000</t>
  </si>
  <si>
    <t>WOOD # 1</t>
  </si>
  <si>
    <t>34055218020000</t>
  </si>
  <si>
    <t xml:space="preserve">MUNSON REALTY UNIT     3</t>
  </si>
  <si>
    <t>34055218050000</t>
  </si>
  <si>
    <t xml:space="preserve">MUNSON REALTY     2</t>
  </si>
  <si>
    <t>34055218060000</t>
  </si>
  <si>
    <t xml:space="preserve">COOPER UNIT     1</t>
  </si>
  <si>
    <t>34055218080000</t>
  </si>
  <si>
    <t xml:space="preserve">PALMIERI     1</t>
  </si>
  <si>
    <t>34055221550000</t>
  </si>
  <si>
    <t xml:space="preserve">ALBERT     1</t>
  </si>
  <si>
    <t>34055221590000</t>
  </si>
  <si>
    <t xml:space="preserve">PRUSA     1</t>
  </si>
  <si>
    <t>34055221600000</t>
  </si>
  <si>
    <t xml:space="preserve">ZENISEK     1</t>
  </si>
  <si>
    <t>34055221610000</t>
  </si>
  <si>
    <t xml:space="preserve">RADER UNIT     1</t>
  </si>
  <si>
    <t>34055221620000</t>
  </si>
  <si>
    <t>WIEBEL 2</t>
  </si>
  <si>
    <t>34055221630000</t>
  </si>
  <si>
    <t>ZENISEK 2</t>
  </si>
  <si>
    <t>34055221640000</t>
  </si>
  <si>
    <t>FORD UNIT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</si>
  <si>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</si>
  <si>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</si>
  <si>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</si>
  <si>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</si>
  <si>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</si>
  <si>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</si>
  <si>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</si>
  <si>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</si>
  <si>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</si>
  <si>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</si>
  <si>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</si>
  <si>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</si>
  <si>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</si>
  <si>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</si>
  <si>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</si>
  <si>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</si>
  <si>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</si>
  <si>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</si>
  <si>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</si>
  <si>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</si>
  <si>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</si>
  <si>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</si>
  <si>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</si>
  <si>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8738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</si>
</sst>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4" headerRowCount="1">
  <autoFilter ref="A8:K14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22" displayName="TaxTable_2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32" displayName="DistrictTable_32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8:F40" headerRowCount="1">
  <autoFilter ref="A18:F40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25" headerRowCount="1">
  <autoFilter ref="A16:K2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22" displayName="DistrictTable_22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0"/>
  <sheetViews>
    <sheetView workbookViewId="0"/>
  </sheetViews>
  <sheetFormatPr defaultRowHeight="15"/>
  <cols>
    <col min="1" max="1" width="35.84774398803711" customWidth="1"/>
    <col min="2" max="2" width="28.693758010864258" customWidth="1"/>
    <col min="3" max="3" width="15.996493339538574" customWidth="1"/>
    <col min="4" max="4" width="12.350568771362305" customWidth="1"/>
    <col min="5" max="5" width="40" customWidth="1"/>
    <col min="6" max="6" width="34.813735961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19570</v>
      </c>
      <c r="E9" s="3">
        <v>10190</v>
      </c>
      <c r="F9" s="3">
        <f>[Oil Value]+[Gas Value]</f>
        <v>29760</v>
      </c>
      <c r="G9" s="4">
        <v>0</v>
      </c>
      <c r="H9" s="4">
        <v>1076.33</v>
      </c>
      <c r="I9" s="4">
        <v>1076.33</v>
      </c>
      <c r="J9" s="4">
        <f>[Prior Due]+[Half Due]+[Full Due]</f>
        <v>2152.66</v>
      </c>
      <c r="K9" s="0">
        <v>2</v>
      </c>
    </row>
    <row r="10">
      <c r="A10" s="0" t="s">
        <v>23</v>
      </c>
      <c r="B10" s="2">
        <v>88.83</v>
      </c>
      <c r="C10" s="2">
        <v>56.891697</v>
      </c>
      <c r="D10" s="3">
        <v>960</v>
      </c>
      <c r="E10" s="3">
        <v>1540</v>
      </c>
      <c r="F10" s="3">
        <f>[Oil Value]+[Gas Value]</f>
        <v>2500</v>
      </c>
      <c r="G10" s="4">
        <v>0</v>
      </c>
      <c r="H10" s="4">
        <v>71.34</v>
      </c>
      <c r="I10" s="4">
        <v>71.34</v>
      </c>
      <c r="J10" s="4">
        <f>[Prior Due]+[Half Due]+[Full Due]</f>
        <v>142.68</v>
      </c>
      <c r="K10" s="0">
        <v>9</v>
      </c>
    </row>
    <row r="11">
      <c r="A11" s="0" t="s">
        <v>24</v>
      </c>
      <c r="B11" s="2">
        <v>91.72</v>
      </c>
      <c r="C11" s="2">
        <v>59.151397</v>
      </c>
      <c r="D11" s="3">
        <v>0</v>
      </c>
      <c r="E11" s="3">
        <v>190</v>
      </c>
      <c r="F11" s="3">
        <f>[Oil Value]+[Gas Value]</f>
        <v>190</v>
      </c>
      <c r="G11" s="4">
        <v>0</v>
      </c>
      <c r="H11" s="4">
        <v>5.66</v>
      </c>
      <c r="I11" s="4">
        <v>5.66</v>
      </c>
      <c r="J11" s="4">
        <f>[Prior Due]+[Half Due]+[Full Due]</f>
        <v>11.32</v>
      </c>
      <c r="K11" s="0">
        <v>1</v>
      </c>
    </row>
    <row r="12">
      <c r="A12" s="0" t="s">
        <v>25</v>
      </c>
      <c r="B12" s="2">
        <v>79.81</v>
      </c>
      <c r="C12" s="2">
        <v>52.531381</v>
      </c>
      <c r="D12" s="3">
        <v>170</v>
      </c>
      <c r="E12" s="3">
        <v>1220</v>
      </c>
      <c r="F12" s="3">
        <f>[Oil Value]+[Gas Value]</f>
        <v>1390</v>
      </c>
      <c r="G12" s="4">
        <v>0</v>
      </c>
      <c r="H12" s="4">
        <v>36.74</v>
      </c>
      <c r="I12" s="4">
        <v>36.74</v>
      </c>
      <c r="J12" s="4">
        <f>[Prior Due]+[Half Due]+[Full Due]</f>
        <v>73.48</v>
      </c>
      <c r="K12" s="0">
        <v>5</v>
      </c>
    </row>
    <row r="13">
      <c r="A13" s="0" t="s">
        <v>26</v>
      </c>
      <c r="B13" s="2">
        <v>87.22</v>
      </c>
      <c r="C13" s="2">
        <v>55.180426</v>
      </c>
      <c r="D13" s="3">
        <v>5080</v>
      </c>
      <c r="E13" s="3">
        <v>150</v>
      </c>
      <c r="F13" s="3">
        <f>[Oil Value]+[Gas Value]</f>
        <v>5230</v>
      </c>
      <c r="G13" s="4">
        <v>0</v>
      </c>
      <c r="H13" s="4">
        <v>144.33</v>
      </c>
      <c r="I13" s="4">
        <v>144.33</v>
      </c>
      <c r="J13" s="4">
        <f>[Prior Due]+[Half Due]+[Full Due]</f>
        <v>288.66</v>
      </c>
      <c r="K13" s="0">
        <v>1</v>
      </c>
    </row>
    <row r="14">
      <c r="A14" s="0" t="s">
        <v>27</v>
      </c>
      <c r="B14" s="2">
        <v>85.85</v>
      </c>
      <c r="C14" s="2">
        <v>47.97926</v>
      </c>
      <c r="D14" s="3">
        <v>43340</v>
      </c>
      <c r="E14" s="3">
        <v>16550</v>
      </c>
      <c r="F14" s="3">
        <f>[Oil Value]+[Gas Value]</f>
        <v>59890</v>
      </c>
      <c r="G14" s="4">
        <v>0</v>
      </c>
      <c r="H14" s="4">
        <v>1436.9</v>
      </c>
      <c r="I14" s="4">
        <v>1436.9</v>
      </c>
      <c r="J14" s="4">
        <f>[Prior Due]+[Half Due]+[Full Due]</f>
        <v>2873.8</v>
      </c>
      <c r="K14" s="0">
        <v>4</v>
      </c>
    </row>
    <row r="17">
      <c r="A17" s="1" t="s">
        <v>28</v>
      </c>
    </row>
    <row r="18">
      <c r="A18" s="5" t="s">
        <v>29</v>
      </c>
      <c r="B18" s="5" t="s">
        <v>30</v>
      </c>
      <c r="C18" s="5" t="s">
        <v>14</v>
      </c>
      <c r="D18" s="5" t="s">
        <v>15</v>
      </c>
      <c r="E18" s="7" t="s">
        <v>16</v>
      </c>
      <c r="F18" s="5" t="s">
        <v>31</v>
      </c>
    </row>
    <row r="19">
      <c r="A19" s="5" t="s">
        <v>32</v>
      </c>
      <c r="B19" s="5" t="s">
        <v>33</v>
      </c>
      <c r="C19" s="6">
        <v>0</v>
      </c>
      <c r="D19" s="6">
        <v>190</v>
      </c>
      <c r="E19" s="8">
        <f>[Oil Value]+[Gas Value]</f>
        <v>190</v>
      </c>
      <c r="F19" s="5" t="s">
        <v>24</v>
      </c>
    </row>
    <row r="20">
      <c r="A20" s="5" t="s">
        <v>34</v>
      </c>
      <c r="B20" s="5" t="s">
        <v>35</v>
      </c>
      <c r="C20" s="6">
        <v>0</v>
      </c>
      <c r="D20" s="6">
        <v>110</v>
      </c>
      <c r="E20" s="8">
        <f>[Oil Value]+[Gas Value]</f>
        <v>110</v>
      </c>
      <c r="F20" s="5" t="s">
        <v>23</v>
      </c>
    </row>
    <row r="21">
      <c r="A21" s="5" t="s">
        <v>36</v>
      </c>
      <c r="B21" s="5" t="s">
        <v>37</v>
      </c>
      <c r="C21" s="6">
        <v>0</v>
      </c>
      <c r="D21" s="6">
        <v>110</v>
      </c>
      <c r="E21" s="8">
        <f>[Oil Value]+[Gas Value]</f>
        <v>110</v>
      </c>
      <c r="F21" s="5" t="s">
        <v>23</v>
      </c>
    </row>
    <row r="22">
      <c r="A22" s="5" t="s">
        <v>38</v>
      </c>
      <c r="B22" s="5" t="s">
        <v>39</v>
      </c>
      <c r="C22" s="6">
        <v>0</v>
      </c>
      <c r="D22" s="6">
        <v>300</v>
      </c>
      <c r="E22" s="8">
        <f>[Oil Value]+[Gas Value]</f>
        <v>300</v>
      </c>
      <c r="F22" s="5" t="s">
        <v>23</v>
      </c>
    </row>
    <row r="23">
      <c r="A23" s="5" t="s">
        <v>40</v>
      </c>
      <c r="B23" s="5" t="s">
        <v>41</v>
      </c>
      <c r="C23" s="6">
        <v>0</v>
      </c>
      <c r="D23" s="6">
        <v>320</v>
      </c>
      <c r="E23" s="8">
        <f>[Oil Value]+[Gas Value]</f>
        <v>320</v>
      </c>
      <c r="F23" s="5" t="s">
        <v>23</v>
      </c>
    </row>
    <row r="24">
      <c r="A24" s="5" t="s">
        <v>42</v>
      </c>
      <c r="B24" s="5" t="s">
        <v>43</v>
      </c>
      <c r="C24" s="6">
        <v>420</v>
      </c>
      <c r="D24" s="6">
        <v>320</v>
      </c>
      <c r="E24" s="8">
        <f>[Oil Value]+[Gas Value]</f>
        <v>740</v>
      </c>
      <c r="F24" s="5" t="s">
        <v>23</v>
      </c>
    </row>
    <row r="25">
      <c r="A25" s="5" t="s">
        <v>44</v>
      </c>
      <c r="B25" s="5" t="s">
        <v>45</v>
      </c>
      <c r="C25" s="6">
        <v>0</v>
      </c>
      <c r="D25" s="6">
        <v>400</v>
      </c>
      <c r="E25" s="8">
        <f>[Oil Value]+[Gas Value]</f>
        <v>400</v>
      </c>
      <c r="F25" s="5" t="s">
        <v>25</v>
      </c>
    </row>
    <row r="26">
      <c r="A26" s="5" t="s">
        <v>46</v>
      </c>
      <c r="B26" s="5" t="s">
        <v>47</v>
      </c>
      <c r="C26" s="6">
        <v>450</v>
      </c>
      <c r="D26" s="6">
        <v>210</v>
      </c>
      <c r="E26" s="8">
        <f>[Oil Value]+[Gas Value]</f>
        <v>660</v>
      </c>
      <c r="F26" s="5" t="s">
        <v>23</v>
      </c>
    </row>
    <row r="27">
      <c r="A27" s="5" t="s">
        <v>48</v>
      </c>
      <c r="B27" s="5" t="s">
        <v>49</v>
      </c>
      <c r="C27" s="6">
        <v>90</v>
      </c>
      <c r="D27" s="6">
        <v>0</v>
      </c>
      <c r="E27" s="8">
        <f>[Oil Value]+[Gas Value]</f>
        <v>90</v>
      </c>
      <c r="F27" s="5" t="s">
        <v>23</v>
      </c>
    </row>
    <row r="28">
      <c r="A28" s="5" t="s">
        <v>50</v>
      </c>
      <c r="B28" s="5" t="s">
        <v>51</v>
      </c>
      <c r="C28" s="6">
        <v>0</v>
      </c>
      <c r="D28" s="6">
        <v>260</v>
      </c>
      <c r="E28" s="8">
        <f>[Oil Value]+[Gas Value]</f>
        <v>260</v>
      </c>
      <c r="F28" s="5" t="s">
        <v>25</v>
      </c>
    </row>
    <row r="29">
      <c r="A29" s="5" t="s">
        <v>52</v>
      </c>
      <c r="B29" s="5" t="s">
        <v>53</v>
      </c>
      <c r="C29" s="6">
        <v>170</v>
      </c>
      <c r="D29" s="6">
        <v>0</v>
      </c>
      <c r="E29" s="8">
        <f>[Oil Value]+[Gas Value]</f>
        <v>170</v>
      </c>
      <c r="F29" s="5" t="s">
        <v>25</v>
      </c>
    </row>
    <row r="30">
      <c r="A30" s="5" t="s">
        <v>54</v>
      </c>
      <c r="B30" s="5" t="s">
        <v>55</v>
      </c>
      <c r="C30" s="6">
        <v>0</v>
      </c>
      <c r="D30" s="6">
        <v>270</v>
      </c>
      <c r="E30" s="8">
        <f>[Oil Value]+[Gas Value]</f>
        <v>270</v>
      </c>
      <c r="F30" s="5" t="s">
        <v>25</v>
      </c>
    </row>
    <row r="31">
      <c r="A31" s="5" t="s">
        <v>56</v>
      </c>
      <c r="B31" s="5" t="s">
        <v>57</v>
      </c>
      <c r="C31" s="6">
        <v>0</v>
      </c>
      <c r="D31" s="6">
        <v>290</v>
      </c>
      <c r="E31" s="8">
        <f>[Oil Value]+[Gas Value]</f>
        <v>290</v>
      </c>
      <c r="F31" s="5" t="s">
        <v>25</v>
      </c>
    </row>
    <row r="32">
      <c r="A32" s="5" t="s">
        <v>58</v>
      </c>
      <c r="B32" s="5" t="s">
        <v>59</v>
      </c>
      <c r="C32" s="6">
        <v>0</v>
      </c>
      <c r="D32" s="6">
        <v>90</v>
      </c>
      <c r="E32" s="8">
        <f>[Oil Value]+[Gas Value]</f>
        <v>90</v>
      </c>
      <c r="F32" s="5" t="s">
        <v>23</v>
      </c>
    </row>
    <row r="33">
      <c r="A33" s="5" t="s">
        <v>60</v>
      </c>
      <c r="B33" s="5" t="s">
        <v>61</v>
      </c>
      <c r="C33" s="6">
        <v>0</v>
      </c>
      <c r="D33" s="6">
        <v>80</v>
      </c>
      <c r="E33" s="8">
        <f>[Oil Value]+[Gas Value]</f>
        <v>80</v>
      </c>
      <c r="F33" s="5" t="s">
        <v>23</v>
      </c>
    </row>
    <row r="34">
      <c r="A34" s="5" t="s">
        <v>62</v>
      </c>
      <c r="B34" s="5" t="s">
        <v>63</v>
      </c>
      <c r="C34" s="6">
        <v>5080</v>
      </c>
      <c r="D34" s="6">
        <v>150</v>
      </c>
      <c r="E34" s="8">
        <f>[Oil Value]+[Gas Value]</f>
        <v>5230</v>
      </c>
      <c r="F34" s="5" t="s">
        <v>26</v>
      </c>
    </row>
    <row r="35">
      <c r="A35" s="5" t="s">
        <v>64</v>
      </c>
      <c r="B35" s="5" t="s">
        <v>65</v>
      </c>
      <c r="C35" s="6">
        <v>8230</v>
      </c>
      <c r="D35" s="6">
        <v>2030</v>
      </c>
      <c r="E35" s="8">
        <f>[Oil Value]+[Gas Value]</f>
        <v>10260</v>
      </c>
      <c r="F35" s="5" t="s">
        <v>27</v>
      </c>
    </row>
    <row r="36">
      <c r="A36" s="5" t="s">
        <v>66</v>
      </c>
      <c r="B36" s="5" t="s">
        <v>67</v>
      </c>
      <c r="C36" s="6">
        <v>11830</v>
      </c>
      <c r="D36" s="6">
        <v>5320</v>
      </c>
      <c r="E36" s="8">
        <f>[Oil Value]+[Gas Value]</f>
        <v>17150</v>
      </c>
      <c r="F36" s="5" t="s">
        <v>27</v>
      </c>
    </row>
    <row r="37">
      <c r="A37" s="5" t="s">
        <v>68</v>
      </c>
      <c r="B37" s="5" t="s">
        <v>69</v>
      </c>
      <c r="C37" s="6">
        <v>0</v>
      </c>
      <c r="D37" s="6">
        <v>5120</v>
      </c>
      <c r="E37" s="8">
        <f>[Oil Value]+[Gas Value]</f>
        <v>5120</v>
      </c>
      <c r="F37" s="5" t="s">
        <v>22</v>
      </c>
    </row>
    <row r="38">
      <c r="A38" s="5" t="s">
        <v>70</v>
      </c>
      <c r="B38" s="5" t="s">
        <v>71</v>
      </c>
      <c r="C38" s="6">
        <v>11910</v>
      </c>
      <c r="D38" s="6">
        <v>4280</v>
      </c>
      <c r="E38" s="8">
        <f>[Oil Value]+[Gas Value]</f>
        <v>16190</v>
      </c>
      <c r="F38" s="5" t="s">
        <v>27</v>
      </c>
    </row>
    <row r="39">
      <c r="A39" s="5" t="s">
        <v>72</v>
      </c>
      <c r="B39" s="5" t="s">
        <v>73</v>
      </c>
      <c r="C39" s="6">
        <v>11370</v>
      </c>
      <c r="D39" s="6">
        <v>4920</v>
      </c>
      <c r="E39" s="8">
        <f>[Oil Value]+[Gas Value]</f>
        <v>16290</v>
      </c>
      <c r="F39" s="5" t="s">
        <v>27</v>
      </c>
    </row>
    <row r="40">
      <c r="A40" s="5" t="s">
        <v>74</v>
      </c>
      <c r="B40" s="5" t="s">
        <v>75</v>
      </c>
      <c r="C40" s="6">
        <v>19570</v>
      </c>
      <c r="D40" s="6">
        <v>5070</v>
      </c>
      <c r="E40" s="8">
        <f>[Oil Value]+[Gas Value]</f>
        <v>24640</v>
      </c>
      <c r="F40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780627250671387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1808.35</v>
      </c>
      <c r="D3" s="4">
        <v>1808.35</v>
      </c>
      <c r="E3" s="4">
        <f>[Prior]+[First]+[Second]</f>
        <v>3616.7</v>
      </c>
    </row>
    <row r="4">
      <c r="A4" s="0" t="s">
        <v>83</v>
      </c>
      <c r="B4" s="4">
        <v>0</v>
      </c>
      <c r="C4" s="4">
        <v>-732.02</v>
      </c>
      <c r="D4" s="4">
        <v>-732.02</v>
      </c>
      <c r="E4" s="4">
        <f>[Prior]+[First]+[Second]</f>
        <v>-1464.04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1076.33</v>
      </c>
      <c r="D8" s="4">
        <v>1076.33</v>
      </c>
      <c r="E8" s="4">
        <f>[Prior]+[First]+[Second]</f>
        <v>2152.66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1076.33</v>
      </c>
      <c r="D11" s="4">
        <v>1076.33</v>
      </c>
      <c r="E11" s="4">
        <f>[Prior]+[First]+[Second]</f>
        <v>2152.66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1076.33</v>
      </c>
      <c r="D13" s="4">
        <v>1076.33</v>
      </c>
      <c r="E13" s="4">
        <f>[Prior]+[First]+[Second]</f>
        <v>2152.66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68</v>
      </c>
      <c r="C17" s="0" t="s">
        <v>69</v>
      </c>
      <c r="D17" s="0" t="s">
        <v>22</v>
      </c>
      <c r="E17" s="2">
        <v>121.53</v>
      </c>
      <c r="F17" s="2">
        <v>72.333483</v>
      </c>
      <c r="G17" s="3">
        <v>0</v>
      </c>
      <c r="H17" s="3">
        <v>5120</v>
      </c>
      <c r="I17" s="3">
        <f>[Oil Value]+[Gas Value]</f>
        <v>5120</v>
      </c>
      <c r="J17" s="9">
        <f>IF(SUM([Total Value])=0,0,[Total Value]/SUM([Total Value]))</f>
        <v>0.17204301075268819</v>
      </c>
      <c r="K17" s="10">
        <v>370.36</v>
      </c>
    </row>
    <row r="18">
      <c r="A18" s="0" t="s">
        <v>99</v>
      </c>
      <c r="B18" s="0" t="s">
        <v>74</v>
      </c>
      <c r="C18" s="0" t="s">
        <v>75</v>
      </c>
      <c r="D18" s="0" t="s">
        <v>22</v>
      </c>
      <c r="E18" s="2">
        <v>121.53</v>
      </c>
      <c r="F18" s="2">
        <v>72.333483</v>
      </c>
      <c r="G18" s="3">
        <v>19570</v>
      </c>
      <c r="H18" s="3">
        <v>5070</v>
      </c>
      <c r="I18" s="3">
        <f>[Oil Value]+[Gas Value]</f>
        <v>24640</v>
      </c>
      <c r="J18" s="9">
        <f>IF(SUM([Total Value])=0,0,[Total Value]/SUM([Total Value]))</f>
        <v>0.8279569892473119</v>
      </c>
      <c r="K18" s="10">
        <v>1782.3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8.693758010864258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111.36</v>
      </c>
      <c r="D3" s="4">
        <v>111.36</v>
      </c>
      <c r="E3" s="4">
        <f>[Prior]+[First]+[Second]</f>
        <v>222.72</v>
      </c>
    </row>
    <row r="4">
      <c r="A4" s="0" t="s">
        <v>83</v>
      </c>
      <c r="B4" s="4">
        <v>0</v>
      </c>
      <c r="C4" s="4">
        <v>-40.02</v>
      </c>
      <c r="D4" s="4">
        <v>-40.02</v>
      </c>
      <c r="E4" s="4">
        <f>[Prior]+[First]+[Second]</f>
        <v>-80.04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71.34</v>
      </c>
      <c r="D8" s="4">
        <v>71.34</v>
      </c>
      <c r="E8" s="4">
        <f>[Prior]+[First]+[Second]</f>
        <v>142.68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71.34</v>
      </c>
      <c r="D11" s="4">
        <v>71.34</v>
      </c>
      <c r="E11" s="4">
        <f>[Prior]+[First]+[Second]</f>
        <v>142.68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71.34</v>
      </c>
      <c r="D13" s="4">
        <v>71.34</v>
      </c>
      <c r="E13" s="4">
        <f>[Prior]+[First]+[Second]</f>
        <v>142.68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34</v>
      </c>
      <c r="C17" s="0" t="s">
        <v>35</v>
      </c>
      <c r="D17" s="0" t="s">
        <v>23</v>
      </c>
      <c r="E17" s="2">
        <v>88.83</v>
      </c>
      <c r="F17" s="2">
        <v>56.891697</v>
      </c>
      <c r="G17" s="3">
        <v>0</v>
      </c>
      <c r="H17" s="3">
        <v>110</v>
      </c>
      <c r="I17" s="3">
        <f>[Oil Value]+[Gas Value]</f>
        <v>110</v>
      </c>
      <c r="J17" s="9">
        <f>IF(SUM([Total Value])=0,0,[Total Value]/SUM([Total Value]))</f>
        <v>0.044</v>
      </c>
      <c r="K17" s="10">
        <v>6.32</v>
      </c>
    </row>
    <row r="18">
      <c r="A18" s="0" t="s">
        <v>99</v>
      </c>
      <c r="B18" s="0" t="s">
        <v>36</v>
      </c>
      <c r="C18" s="0" t="s">
        <v>37</v>
      </c>
      <c r="D18" s="0" t="s">
        <v>23</v>
      </c>
      <c r="E18" s="2">
        <v>88.83</v>
      </c>
      <c r="F18" s="2">
        <v>56.891697</v>
      </c>
      <c r="G18" s="3">
        <v>0</v>
      </c>
      <c r="H18" s="3">
        <v>110</v>
      </c>
      <c r="I18" s="3">
        <f>[Oil Value]+[Gas Value]</f>
        <v>110</v>
      </c>
      <c r="J18" s="9">
        <f>IF(SUM([Total Value])=0,0,[Total Value]/SUM([Total Value]))</f>
        <v>0.044</v>
      </c>
      <c r="K18" s="10">
        <v>6.32</v>
      </c>
    </row>
    <row r="19">
      <c r="A19" s="0" t="s">
        <v>99</v>
      </c>
      <c r="B19" s="0" t="s">
        <v>38</v>
      </c>
      <c r="C19" s="0" t="s">
        <v>39</v>
      </c>
      <c r="D19" s="0" t="s">
        <v>23</v>
      </c>
      <c r="E19" s="2">
        <v>88.83</v>
      </c>
      <c r="F19" s="2">
        <v>56.891697</v>
      </c>
      <c r="G19" s="3">
        <v>0</v>
      </c>
      <c r="H19" s="3">
        <v>300</v>
      </c>
      <c r="I19" s="3">
        <f>[Oil Value]+[Gas Value]</f>
        <v>300</v>
      </c>
      <c r="J19" s="9">
        <f>IF(SUM([Total Value])=0,0,[Total Value]/SUM([Total Value]))</f>
        <v>0.12</v>
      </c>
      <c r="K19" s="10">
        <v>17.26</v>
      </c>
    </row>
    <row r="20">
      <c r="A20" s="0" t="s">
        <v>99</v>
      </c>
      <c r="B20" s="0" t="s">
        <v>40</v>
      </c>
      <c r="C20" s="0" t="s">
        <v>41</v>
      </c>
      <c r="D20" s="0" t="s">
        <v>23</v>
      </c>
      <c r="E20" s="2">
        <v>88.83</v>
      </c>
      <c r="F20" s="2">
        <v>56.891697</v>
      </c>
      <c r="G20" s="3">
        <v>0</v>
      </c>
      <c r="H20" s="3">
        <v>320</v>
      </c>
      <c r="I20" s="3">
        <f>[Oil Value]+[Gas Value]</f>
        <v>320</v>
      </c>
      <c r="J20" s="9">
        <f>IF(SUM([Total Value])=0,0,[Total Value]/SUM([Total Value]))</f>
        <v>0.128</v>
      </c>
      <c r="K20" s="10">
        <v>18.2</v>
      </c>
    </row>
    <row r="21">
      <c r="A21" s="0" t="s">
        <v>99</v>
      </c>
      <c r="B21" s="0" t="s">
        <v>42</v>
      </c>
      <c r="C21" s="0" t="s">
        <v>43</v>
      </c>
      <c r="D21" s="0" t="s">
        <v>23</v>
      </c>
      <c r="E21" s="2">
        <v>88.83</v>
      </c>
      <c r="F21" s="2">
        <v>56.891697</v>
      </c>
      <c r="G21" s="3">
        <v>420</v>
      </c>
      <c r="H21" s="3">
        <v>320</v>
      </c>
      <c r="I21" s="3">
        <f>[Oil Value]+[Gas Value]</f>
        <v>740</v>
      </c>
      <c r="J21" s="9">
        <f>IF(SUM([Total Value])=0,0,[Total Value]/SUM([Total Value]))</f>
        <v>0.296</v>
      </c>
      <c r="K21" s="10">
        <v>42.18</v>
      </c>
    </row>
    <row r="22">
      <c r="A22" s="0" t="s">
        <v>99</v>
      </c>
      <c r="B22" s="0" t="s">
        <v>46</v>
      </c>
      <c r="C22" s="0" t="s">
        <v>47</v>
      </c>
      <c r="D22" s="0" t="s">
        <v>23</v>
      </c>
      <c r="E22" s="2">
        <v>88.83</v>
      </c>
      <c r="F22" s="2">
        <v>56.891697</v>
      </c>
      <c r="G22" s="3">
        <v>450</v>
      </c>
      <c r="H22" s="3">
        <v>210</v>
      </c>
      <c r="I22" s="3">
        <f>[Oil Value]+[Gas Value]</f>
        <v>660</v>
      </c>
      <c r="J22" s="9">
        <f>IF(SUM([Total Value])=0,0,[Total Value]/SUM([Total Value]))</f>
        <v>0.264</v>
      </c>
      <c r="K22" s="10">
        <v>37.6</v>
      </c>
    </row>
    <row r="23">
      <c r="A23" s="0" t="s">
        <v>99</v>
      </c>
      <c r="B23" s="0" t="s">
        <v>48</v>
      </c>
      <c r="C23" s="0" t="s">
        <v>49</v>
      </c>
      <c r="D23" s="0" t="s">
        <v>23</v>
      </c>
      <c r="E23" s="2">
        <v>88.83</v>
      </c>
      <c r="F23" s="2">
        <v>56.891697</v>
      </c>
      <c r="G23" s="3">
        <v>90</v>
      </c>
      <c r="H23" s="3">
        <v>0</v>
      </c>
      <c r="I23" s="3">
        <f>[Oil Value]+[Gas Value]</f>
        <v>90</v>
      </c>
      <c r="J23" s="9">
        <f>IF(SUM([Total Value])=0,0,[Total Value]/SUM([Total Value]))</f>
        <v>0.036</v>
      </c>
      <c r="K23" s="10">
        <v>5.12</v>
      </c>
    </row>
    <row r="24">
      <c r="A24" s="0" t="s">
        <v>99</v>
      </c>
      <c r="B24" s="0" t="s">
        <v>58</v>
      </c>
      <c r="C24" s="0" t="s">
        <v>59</v>
      </c>
      <c r="D24" s="0" t="s">
        <v>23</v>
      </c>
      <c r="E24" s="2">
        <v>88.83</v>
      </c>
      <c r="F24" s="2">
        <v>56.891697</v>
      </c>
      <c r="G24" s="3">
        <v>0</v>
      </c>
      <c r="H24" s="3">
        <v>90</v>
      </c>
      <c r="I24" s="3">
        <f>[Oil Value]+[Gas Value]</f>
        <v>90</v>
      </c>
      <c r="J24" s="9">
        <f>IF(SUM([Total Value])=0,0,[Total Value]/SUM([Total Value]))</f>
        <v>0.036</v>
      </c>
      <c r="K24" s="10">
        <v>5.12</v>
      </c>
    </row>
    <row r="25">
      <c r="A25" s="0" t="s">
        <v>99</v>
      </c>
      <c r="B25" s="0" t="s">
        <v>60</v>
      </c>
      <c r="C25" s="0" t="s">
        <v>61</v>
      </c>
      <c r="D25" s="0" t="s">
        <v>23</v>
      </c>
      <c r="E25" s="2">
        <v>88.83</v>
      </c>
      <c r="F25" s="2">
        <v>56.891697</v>
      </c>
      <c r="G25" s="3">
        <v>0</v>
      </c>
      <c r="H25" s="3">
        <v>80</v>
      </c>
      <c r="I25" s="3">
        <f>[Oil Value]+[Gas Value]</f>
        <v>80</v>
      </c>
      <c r="J25" s="9">
        <f>IF(SUM([Total Value])=0,0,[Total Value]/SUM([Total Value]))</f>
        <v>0.032</v>
      </c>
      <c r="K25" s="10">
        <v>4.56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847126960754395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8.76</v>
      </c>
      <c r="D3" s="4">
        <v>8.76</v>
      </c>
      <c r="E3" s="4">
        <f>[Prior]+[First]+[Second]</f>
        <v>17.52</v>
      </c>
    </row>
    <row r="4">
      <c r="A4" s="0" t="s">
        <v>83</v>
      </c>
      <c r="B4" s="4">
        <v>0</v>
      </c>
      <c r="C4" s="4">
        <v>-3.1</v>
      </c>
      <c r="D4" s="4">
        <v>-3.1</v>
      </c>
      <c r="E4" s="4">
        <f>[Prior]+[First]+[Second]</f>
        <v>-6.2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5.66</v>
      </c>
      <c r="D8" s="4">
        <v>5.66</v>
      </c>
      <c r="E8" s="4">
        <f>[Prior]+[First]+[Second]</f>
        <v>11.32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5.66</v>
      </c>
      <c r="D11" s="4">
        <v>5.66</v>
      </c>
      <c r="E11" s="4">
        <f>[Prior]+[First]+[Second]</f>
        <v>11.32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5.66</v>
      </c>
      <c r="D13" s="4">
        <v>5.66</v>
      </c>
      <c r="E13" s="4">
        <f>[Prior]+[First]+[Second]</f>
        <v>11.32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32</v>
      </c>
      <c r="C17" s="0" t="s">
        <v>33</v>
      </c>
      <c r="D17" s="0" t="s">
        <v>24</v>
      </c>
      <c r="E17" s="2">
        <v>91.72</v>
      </c>
      <c r="F17" s="2">
        <v>59.151397</v>
      </c>
      <c r="G17" s="3">
        <v>0</v>
      </c>
      <c r="H17" s="3">
        <v>190</v>
      </c>
      <c r="I17" s="3">
        <f>[Oil Value]+[Gas Value]</f>
        <v>190</v>
      </c>
      <c r="J17" s="9">
        <f>IF(SUM([Total Value])=0,0,[Total Value]/SUM([Total Value]))</f>
        <v>1</v>
      </c>
      <c r="K17" s="10">
        <v>11.32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21738052368164" customWidth="1"/>
    <col min="4" max="4" width="34.813735961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55.62</v>
      </c>
      <c r="D3" s="4">
        <v>55.62</v>
      </c>
      <c r="E3" s="4">
        <f>[Prior]+[First]+[Second]</f>
        <v>111.24</v>
      </c>
    </row>
    <row r="4">
      <c r="A4" s="0" t="s">
        <v>83</v>
      </c>
      <c r="B4" s="4">
        <v>0</v>
      </c>
      <c r="C4" s="4">
        <v>-18.88</v>
      </c>
      <c r="D4" s="4">
        <v>-18.88</v>
      </c>
      <c r="E4" s="4">
        <f>[Prior]+[First]+[Second]</f>
        <v>-37.76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36.74</v>
      </c>
      <c r="D8" s="4">
        <v>36.74</v>
      </c>
      <c r="E8" s="4">
        <f>[Prior]+[First]+[Second]</f>
        <v>73.48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36.74</v>
      </c>
      <c r="D11" s="4">
        <v>36.74</v>
      </c>
      <c r="E11" s="4">
        <f>[Prior]+[First]+[Second]</f>
        <v>73.48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36.74</v>
      </c>
      <c r="D13" s="4">
        <v>36.74</v>
      </c>
      <c r="E13" s="4">
        <f>[Prior]+[First]+[Second]</f>
        <v>73.48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44</v>
      </c>
      <c r="C17" s="0" t="s">
        <v>45</v>
      </c>
      <c r="D17" s="0" t="s">
        <v>25</v>
      </c>
      <c r="E17" s="2">
        <v>79.81</v>
      </c>
      <c r="F17" s="2">
        <v>52.531381</v>
      </c>
      <c r="G17" s="3">
        <v>0</v>
      </c>
      <c r="H17" s="3">
        <v>400</v>
      </c>
      <c r="I17" s="3">
        <f>[Oil Value]+[Gas Value]</f>
        <v>400</v>
      </c>
      <c r="J17" s="9">
        <f>IF(SUM([Total Value])=0,0,[Total Value]/SUM([Total Value]))</f>
        <v>0.2877697841726619</v>
      </c>
      <c r="K17" s="10">
        <v>21.02</v>
      </c>
    </row>
    <row r="18">
      <c r="A18" s="0" t="s">
        <v>99</v>
      </c>
      <c r="B18" s="0" t="s">
        <v>50</v>
      </c>
      <c r="C18" s="0" t="s">
        <v>51</v>
      </c>
      <c r="D18" s="0" t="s">
        <v>25</v>
      </c>
      <c r="E18" s="2">
        <v>79.81</v>
      </c>
      <c r="F18" s="2">
        <v>52.531381</v>
      </c>
      <c r="G18" s="3">
        <v>0</v>
      </c>
      <c r="H18" s="3">
        <v>260</v>
      </c>
      <c r="I18" s="3">
        <f>[Oil Value]+[Gas Value]</f>
        <v>260</v>
      </c>
      <c r="J18" s="9">
        <f>IF(SUM([Total Value])=0,0,[Total Value]/SUM([Total Value]))</f>
        <v>0.18705035971223022</v>
      </c>
      <c r="K18" s="10">
        <v>13.72</v>
      </c>
    </row>
    <row r="19">
      <c r="A19" s="0" t="s">
        <v>99</v>
      </c>
      <c r="B19" s="0" t="s">
        <v>52</v>
      </c>
      <c r="C19" s="0" t="s">
        <v>53</v>
      </c>
      <c r="D19" s="0" t="s">
        <v>25</v>
      </c>
      <c r="E19" s="2">
        <v>79.81</v>
      </c>
      <c r="F19" s="2">
        <v>52.531381</v>
      </c>
      <c r="G19" s="3">
        <v>170</v>
      </c>
      <c r="H19" s="3">
        <v>0</v>
      </c>
      <c r="I19" s="3">
        <f>[Oil Value]+[Gas Value]</f>
        <v>170</v>
      </c>
      <c r="J19" s="9">
        <f>IF(SUM([Total Value])=0,0,[Total Value]/SUM([Total Value]))</f>
        <v>0.1223021582733813</v>
      </c>
      <c r="K19" s="10">
        <v>9.1</v>
      </c>
    </row>
    <row r="20">
      <c r="A20" s="0" t="s">
        <v>99</v>
      </c>
      <c r="B20" s="0" t="s">
        <v>54</v>
      </c>
      <c r="C20" s="0" t="s">
        <v>55</v>
      </c>
      <c r="D20" s="0" t="s">
        <v>25</v>
      </c>
      <c r="E20" s="2">
        <v>79.81</v>
      </c>
      <c r="F20" s="2">
        <v>52.531381</v>
      </c>
      <c r="G20" s="3">
        <v>0</v>
      </c>
      <c r="H20" s="3">
        <v>270</v>
      </c>
      <c r="I20" s="3">
        <f>[Oil Value]+[Gas Value]</f>
        <v>270</v>
      </c>
      <c r="J20" s="9">
        <f>IF(SUM([Total Value])=0,0,[Total Value]/SUM([Total Value]))</f>
        <v>0.19424460431654678</v>
      </c>
      <c r="K20" s="10">
        <v>14.32</v>
      </c>
    </row>
    <row r="21">
      <c r="A21" s="0" t="s">
        <v>99</v>
      </c>
      <c r="B21" s="0" t="s">
        <v>56</v>
      </c>
      <c r="C21" s="0" t="s">
        <v>57</v>
      </c>
      <c r="D21" s="0" t="s">
        <v>25</v>
      </c>
      <c r="E21" s="2">
        <v>79.81</v>
      </c>
      <c r="F21" s="2">
        <v>52.531381</v>
      </c>
      <c r="G21" s="3">
        <v>0</v>
      </c>
      <c r="H21" s="3">
        <v>290</v>
      </c>
      <c r="I21" s="3">
        <f>[Oil Value]+[Gas Value]</f>
        <v>290</v>
      </c>
      <c r="J21" s="9">
        <f>IF(SUM([Total Value])=0,0,[Total Value]/SUM([Total Value]))</f>
        <v>0.20863309352517986</v>
      </c>
      <c r="K21" s="10">
        <v>15.32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228.12</v>
      </c>
      <c r="D3" s="4">
        <v>228.12</v>
      </c>
      <c r="E3" s="4">
        <f>[Prior]+[First]+[Second]</f>
        <v>456.24</v>
      </c>
    </row>
    <row r="4">
      <c r="A4" s="0" t="s">
        <v>83</v>
      </c>
      <c r="B4" s="4">
        <v>0</v>
      </c>
      <c r="C4" s="4">
        <v>-83.79</v>
      </c>
      <c r="D4" s="4">
        <v>-83.79</v>
      </c>
      <c r="E4" s="4">
        <f>[Prior]+[First]+[Second]</f>
        <v>-167.58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144.33</v>
      </c>
      <c r="D8" s="4">
        <v>144.33</v>
      </c>
      <c r="E8" s="4">
        <f>[Prior]+[First]+[Second]</f>
        <v>288.66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144.33</v>
      </c>
      <c r="D11" s="4">
        <v>144.33</v>
      </c>
      <c r="E11" s="4">
        <f>[Prior]+[First]+[Second]</f>
        <v>288.66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144.33</v>
      </c>
      <c r="D13" s="4">
        <v>144.33</v>
      </c>
      <c r="E13" s="4">
        <f>[Prior]+[First]+[Second]</f>
        <v>288.66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62</v>
      </c>
      <c r="C17" s="0" t="s">
        <v>63</v>
      </c>
      <c r="D17" s="0" t="s">
        <v>26</v>
      </c>
      <c r="E17" s="2">
        <v>87.22</v>
      </c>
      <c r="F17" s="2">
        <v>55.180426</v>
      </c>
      <c r="G17" s="3">
        <v>5080</v>
      </c>
      <c r="H17" s="3">
        <v>150</v>
      </c>
      <c r="I17" s="3">
        <f>[Oil Value]+[Gas Value]</f>
        <v>5230</v>
      </c>
      <c r="J17" s="9">
        <f>IF(SUM([Total Value])=0,0,[Total Value]/SUM([Total Value]))</f>
        <v>1</v>
      </c>
      <c r="K17" s="10">
        <v>288.66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76</v>
      </c>
    </row>
    <row r="2">
      <c r="A2" s="0" t="s">
        <v>77</v>
      </c>
      <c r="B2" s="0" t="s">
        <v>78</v>
      </c>
      <c r="C2" s="0" t="s">
        <v>79</v>
      </c>
      <c r="D2" s="0" t="s">
        <v>80</v>
      </c>
      <c r="E2" s="0" t="s">
        <v>81</v>
      </c>
    </row>
    <row r="3">
      <c r="A3" s="0" t="s">
        <v>82</v>
      </c>
      <c r="B3" s="4">
        <v>0</v>
      </c>
      <c r="C3" s="4">
        <v>2570.96</v>
      </c>
      <c r="D3" s="4">
        <v>2570.96</v>
      </c>
      <c r="E3" s="4">
        <f>[Prior]+[First]+[Second]</f>
        <v>5141.92</v>
      </c>
    </row>
    <row r="4">
      <c r="A4" s="0" t="s">
        <v>83</v>
      </c>
      <c r="B4" s="4">
        <v>0</v>
      </c>
      <c r="C4" s="4">
        <v>-1134.06</v>
      </c>
      <c r="D4" s="4">
        <v>-1134.06</v>
      </c>
      <c r="E4" s="4">
        <f>[Prior]+[First]+[Second]</f>
        <v>-2268.12</v>
      </c>
    </row>
    <row r="5">
      <c r="A5" s="0" t="s">
        <v>84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85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86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87</v>
      </c>
      <c r="B8" s="4">
        <v>0</v>
      </c>
      <c r="C8" s="4">
        <v>1436.9</v>
      </c>
      <c r="D8" s="4">
        <v>1436.9</v>
      </c>
      <c r="E8" s="4">
        <f>[Prior]+[First]+[Second]</f>
        <v>2873.8</v>
      </c>
    </row>
    <row r="9">
      <c r="A9" s="0" t="s">
        <v>88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89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90</v>
      </c>
      <c r="B11" s="4">
        <v>0</v>
      </c>
      <c r="C11" s="4">
        <v>1436.9</v>
      </c>
      <c r="D11" s="4">
        <v>1436.9</v>
      </c>
      <c r="E11" s="4">
        <f>[Prior]+[First]+[Second]</f>
        <v>2873.8</v>
      </c>
    </row>
    <row r="12">
      <c r="A12" s="0" t="s">
        <v>91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92</v>
      </c>
      <c r="B13" s="4">
        <v>0</v>
      </c>
      <c r="C13" s="4">
        <v>1436.9</v>
      </c>
      <c r="D13" s="4">
        <v>1436.9</v>
      </c>
      <c r="E13" s="4">
        <f>[Prior]+[First]+[Second]</f>
        <v>2873.8</v>
      </c>
    </row>
    <row r="15">
      <c r="A15" s="1" t="s">
        <v>93</v>
      </c>
    </row>
    <row r="16">
      <c r="A16" s="0" t="s">
        <v>94</v>
      </c>
      <c r="B16" s="0" t="s">
        <v>95</v>
      </c>
      <c r="C16" s="0" t="s">
        <v>96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97</v>
      </c>
      <c r="K16" s="0" t="s">
        <v>98</v>
      </c>
    </row>
    <row r="17">
      <c r="A17" s="0" t="s">
        <v>99</v>
      </c>
      <c r="B17" s="0" t="s">
        <v>64</v>
      </c>
      <c r="C17" s="0" t="s">
        <v>65</v>
      </c>
      <c r="D17" s="0" t="s">
        <v>27</v>
      </c>
      <c r="E17" s="2">
        <v>85.85</v>
      </c>
      <c r="F17" s="2">
        <v>47.97926</v>
      </c>
      <c r="G17" s="3">
        <v>8230</v>
      </c>
      <c r="H17" s="3">
        <v>2030</v>
      </c>
      <c r="I17" s="3">
        <f>[Oil Value]+[Gas Value]</f>
        <v>10260</v>
      </c>
      <c r="J17" s="9">
        <f>IF(SUM([Total Value])=0,0,[Total Value]/SUM([Total Value]))</f>
        <v>0.17131407580564367</v>
      </c>
      <c r="K17" s="10">
        <v>492.34</v>
      </c>
    </row>
    <row r="18">
      <c r="A18" s="0" t="s">
        <v>99</v>
      </c>
      <c r="B18" s="0" t="s">
        <v>66</v>
      </c>
      <c r="C18" s="0" t="s">
        <v>67</v>
      </c>
      <c r="D18" s="0" t="s">
        <v>27</v>
      </c>
      <c r="E18" s="2">
        <v>85.85</v>
      </c>
      <c r="F18" s="2">
        <v>47.97926</v>
      </c>
      <c r="G18" s="3">
        <v>11830</v>
      </c>
      <c r="H18" s="3">
        <v>5320</v>
      </c>
      <c r="I18" s="3">
        <f>[Oil Value]+[Gas Value]</f>
        <v>17150</v>
      </c>
      <c r="J18" s="9">
        <f>IF(SUM([Total Value])=0,0,[Total Value]/SUM([Total Value]))</f>
        <v>0.2863583235932543</v>
      </c>
      <c r="K18" s="10">
        <v>822.94</v>
      </c>
    </row>
    <row r="19">
      <c r="A19" s="0" t="s">
        <v>99</v>
      </c>
      <c r="B19" s="0" t="s">
        <v>70</v>
      </c>
      <c r="C19" s="0" t="s">
        <v>71</v>
      </c>
      <c r="D19" s="0" t="s">
        <v>27</v>
      </c>
      <c r="E19" s="2">
        <v>85.85</v>
      </c>
      <c r="F19" s="2">
        <v>47.97926</v>
      </c>
      <c r="G19" s="3">
        <v>11910</v>
      </c>
      <c r="H19" s="3">
        <v>4280</v>
      </c>
      <c r="I19" s="3">
        <f>[Oil Value]+[Gas Value]</f>
        <v>16190</v>
      </c>
      <c r="J19" s="9">
        <f>IF(SUM([Total Value])=0,0,[Total Value]/SUM([Total Value]))</f>
        <v>0.2703289363833695</v>
      </c>
      <c r="K19" s="10">
        <v>776.86</v>
      </c>
    </row>
    <row r="20">
      <c r="A20" s="0" t="s">
        <v>99</v>
      </c>
      <c r="B20" s="0" t="s">
        <v>72</v>
      </c>
      <c r="C20" s="0" t="s">
        <v>73</v>
      </c>
      <c r="D20" s="0" t="s">
        <v>27</v>
      </c>
      <c r="E20" s="2">
        <v>85.85</v>
      </c>
      <c r="F20" s="2">
        <v>47.97926</v>
      </c>
      <c r="G20" s="3">
        <v>11370</v>
      </c>
      <c r="H20" s="3">
        <v>4920</v>
      </c>
      <c r="I20" s="3">
        <f>[Oil Value]+[Gas Value]</f>
        <v>16290</v>
      </c>
      <c r="J20" s="9">
        <f>IF(SUM([Total Value])=0,0,[Total Value]/SUM([Total Value]))</f>
        <v>0.27199866421773256</v>
      </c>
      <c r="K20" s="10">
        <v>781.66</v>
      </c>
    </row>
  </sheetData>
  <headerFooter/>
  <tableParts>
    <tablePart r:id="rId1"/>
    <tablePart r:id="rId2"/>
  </tableParts>
</worksheet>
</file>