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1-AUBURN TWP-KENSTON LSD" sheetId="2" r:id="rId3"/>
    <sheet name="11-CHESTER TWP-W GEAUGA LSD" sheetId="3" r:id="rId4"/>
    <sheet name="18-MIDDLEFIELD TWP-CARDINAL LS" sheetId="4" r:id="rId5"/>
    <sheet name="22-MUNSON TWP-W GEAUGA LSD" sheetId="5" r:id="rId6"/>
    <sheet name="25-PARKMAN TWP-CARDINAL LSD" sheetId="6" r:id="rId7"/>
    <sheet name="32-TROY TWP-BERKSHIRE LSD" sheetId="7" r:id="rId8"/>
  </sheets>
  <calcPr fullCalcOnLoad="1"/>
</workbook>
</file>

<file path=xl/sharedStrings.xml><?xml version="1.0" encoding="utf-8"?>
<sst xmlns="http://schemas.openxmlformats.org/spreadsheetml/2006/main" count="98" uniqueCount="98">
  <si>
    <t>Oil and Gas Company #8738</t>
  </si>
  <si>
    <t>J WELL SERVICE INC</t>
  </si>
  <si>
    <t>Date Generated:</t>
  </si>
  <si>
    <t>02/03/2025</t>
  </si>
  <si>
    <t>106 E MARKET ST</t>
  </si>
  <si>
    <t>Tax Year:</t>
  </si>
  <si>
    <t>2024</t>
  </si>
  <si>
    <t>WARREN, OH 44481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</si>
  <si>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</si>
  <si>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</si>
  <si>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</si>
  <si>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</si>
  <si>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</si>
  <si>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</si>
  <si>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</si>
  <si>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</si>
  <si>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</si>
  <si>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</si>
  <si>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</si>
  <si>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</si>
  <si>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</si>
  <si>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</si>
  <si>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01-AUBURN TWP-KENSTON LSD</t>
  </si>
  <si>
    <t>11-CHESTER TWP-W GEAUGA LSD</t>
  </si>
  <si>
    <t>18-MIDDLEFIELD TWP-CARDINAL LS</t>
  </si>
  <si>
    <t>22-MUNSON TWP-W GEAUGA LSD</t>
  </si>
  <si>
    <t>25-PARKMAN TWP-CARDINAL LSD</t>
  </si>
  <si>
    <t>32-TROY TWP-BERKSHIRE LSD</t>
  </si>
  <si>
    <t>Permit Summary</t>
  </si>
  <si>
    <t>Permit</t>
  </si>
  <si>
    <t>WellName</t>
  </si>
  <si>
    <t>Districts</t>
  </si>
  <si>
    <t>34055203620000</t>
  </si>
  <si>
    <t>D D S MILLER # 1</t>
  </si>
  <si>
    <t>34055216150000</t>
  </si>
  <si>
    <t>SUNNYBROOK FARMS UNIT # 1</t>
  </si>
  <si>
    <t>34055216480000</t>
  </si>
  <si>
    <t>SUNNYBROOK # 2</t>
  </si>
  <si>
    <t>34055216560000</t>
  </si>
  <si>
    <t>SUNNYBROOK-KAPEL UNIT # 3</t>
  </si>
  <si>
    <t>34055216610000</t>
  </si>
  <si>
    <t>VALIGORE UNIT # 1</t>
  </si>
  <si>
    <t>34055216680000</t>
  </si>
  <si>
    <t>RUSSELL UNIT # 1</t>
  </si>
  <si>
    <t>34055216700000</t>
  </si>
  <si>
    <t>MUNSON REALTY UNIT # 1</t>
  </si>
  <si>
    <t>34055216890000</t>
  </si>
  <si>
    <t>OSTROWSKI UNIT # 1</t>
  </si>
  <si>
    <t>34055216950000</t>
  </si>
  <si>
    <t>RUSSELL UNIT # 2</t>
  </si>
  <si>
    <t>34055217430000</t>
  </si>
  <si>
    <t>KICK UNIT # 1</t>
  </si>
  <si>
    <t>34055218020000</t>
  </si>
  <si>
    <t xml:space="preserve">MUNSON REALTY UNIT     3</t>
  </si>
  <si>
    <t>34055218050000</t>
  </si>
  <si>
    <t xml:space="preserve">MUNSON REALTY     2</t>
  </si>
  <si>
    <t>34055218060000</t>
  </si>
  <si>
    <t xml:space="preserve">COOPER UNIT     1</t>
  </si>
  <si>
    <t>34055218080000</t>
  </si>
  <si>
    <t xml:space="preserve">PALMIERI     1</t>
  </si>
  <si>
    <t>34055221550000</t>
  </si>
  <si>
    <t xml:space="preserve">ALBERT     1</t>
  </si>
  <si>
    <t>34055221590000</t>
  </si>
  <si>
    <t xml:space="preserve">PRUSA     1</t>
  </si>
  <si>
    <t>34055221600000</t>
  </si>
  <si>
    <t xml:space="preserve">ZENISEK     1</t>
  </si>
  <si>
    <t>34055221610000</t>
  </si>
  <si>
    <t xml:space="preserve">RADER UNIT     1</t>
  </si>
  <si>
    <t>34055221620000</t>
  </si>
  <si>
    <t>WIEBEL 2</t>
  </si>
  <si>
    <t>34055221630000</t>
  </si>
  <si>
    <t>ZENISEK 2</t>
  </si>
  <si>
    <t>34055221640000</t>
  </si>
  <si>
    <t>FORD UNIT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</si>
  <si>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</si>
  <si>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</si>
  <si>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</si>
  <si>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</si>
  <si>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</si>
  <si>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</si>
  <si>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</si>
  <si>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</si>
  <si>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</si>
  <si>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</si>
  <si>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</si>
  <si>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</si>
  <si>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</si>
  <si>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</si>
  <si>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</si>
  <si>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</si>
  <si>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</si>
  <si>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</si>
  <si>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</si>
  <si>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</si>
  <si>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</si>
  <si>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</si>
  <si>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</si>
  <si>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8738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</si>
</sst>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4" headerRowCount="1">
  <autoFilter ref="A8:K14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8:F39" headerRowCount="1">
  <autoFilter ref="A18:F39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1" displayName="DistrictTable_01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1" displayName="TaxTable_0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1" displayName="DistrictTable_11" ref="A16:K25" headerRowCount="1">
  <autoFilter ref="A16:K25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8" displayName="DistrictTable_18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22" displayName="DistrictTable_22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22" displayName="TaxTable_2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25" displayName="DistrictTable_25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DistrictTable_32" displayName="DistrictTable_32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table" Target="../tables/table1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9"/>
  <sheetViews>
    <sheetView workbookViewId="0"/>
  </sheetViews>
  <sheetFormatPr defaultRowHeight="15"/>
  <cols>
    <col min="1" max="1" width="35.84774398803711" customWidth="1"/>
    <col min="2" max="2" width="28.693758010864258" customWidth="1"/>
    <col min="3" max="3" width="15.996493339538574" customWidth="1"/>
    <col min="4" max="4" width="12.350568771362305" customWidth="1"/>
    <col min="5" max="5" width="40" customWidth="1"/>
    <col min="6" max="6" width="32.7062187194824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121.55</v>
      </c>
      <c r="C9" s="2">
        <v>72.230504</v>
      </c>
      <c r="D9" s="3">
        <v>14450</v>
      </c>
      <c r="E9" s="3">
        <v>12860</v>
      </c>
      <c r="F9" s="3">
        <f>[Oil Value]+[Gas Value]</f>
        <v>27310</v>
      </c>
      <c r="G9" s="4">
        <v>0</v>
      </c>
      <c r="H9" s="4">
        <v>986.47</v>
      </c>
      <c r="I9" s="4">
        <v>986.47</v>
      </c>
      <c r="J9" s="4">
        <f>[Prior Due]+[Half Due]+[Full Due]</f>
        <v>1972.94</v>
      </c>
      <c r="K9" s="0">
        <v>2</v>
      </c>
    </row>
    <row r="10">
      <c r="A10" s="0" t="s">
        <v>23</v>
      </c>
      <c r="B10" s="2">
        <v>86.64</v>
      </c>
      <c r="C10" s="2">
        <v>54.731092</v>
      </c>
      <c r="D10" s="3">
        <v>1220</v>
      </c>
      <c r="E10" s="3">
        <v>1700</v>
      </c>
      <c r="F10" s="3">
        <f>[Oil Value]+[Gas Value]</f>
        <v>2920</v>
      </c>
      <c r="G10" s="4">
        <v>0</v>
      </c>
      <c r="H10" s="4">
        <v>80.22</v>
      </c>
      <c r="I10" s="4">
        <v>80.22</v>
      </c>
      <c r="J10" s="4">
        <f>[Prior Due]+[Half Due]+[Full Due]</f>
        <v>160.44</v>
      </c>
      <c r="K10" s="0">
        <v>9</v>
      </c>
    </row>
    <row r="11">
      <c r="A11" s="0" t="s">
        <v>24</v>
      </c>
      <c r="B11" s="2">
        <v>91.87</v>
      </c>
      <c r="C11" s="2">
        <v>59.371408</v>
      </c>
      <c r="D11" s="3">
        <v>390</v>
      </c>
      <c r="E11" s="3">
        <v>70</v>
      </c>
      <c r="F11" s="3">
        <f>[Oil Value]+[Gas Value]</f>
        <v>460</v>
      </c>
      <c r="G11" s="4">
        <v>0</v>
      </c>
      <c r="H11" s="4">
        <v>13.68</v>
      </c>
      <c r="I11" s="4">
        <v>13.68</v>
      </c>
      <c r="J11" s="4">
        <f>[Prior Due]+[Half Due]+[Full Due]</f>
        <v>27.36</v>
      </c>
      <c r="K11" s="0">
        <v>1</v>
      </c>
    </row>
    <row r="12">
      <c r="A12" s="0" t="s">
        <v>25</v>
      </c>
      <c r="B12" s="2">
        <v>78.12</v>
      </c>
      <c r="C12" s="2">
        <v>50.804872</v>
      </c>
      <c r="D12" s="3">
        <v>0</v>
      </c>
      <c r="E12" s="3">
        <v>1480</v>
      </c>
      <c r="F12" s="3">
        <f>[Oil Value]+[Gas Value]</f>
        <v>1480</v>
      </c>
      <c r="G12" s="4">
        <v>0</v>
      </c>
      <c r="H12" s="4">
        <v>37.65</v>
      </c>
      <c r="I12" s="4">
        <v>37.65</v>
      </c>
      <c r="J12" s="4">
        <f>[Prior Due]+[Half Due]+[Full Due]</f>
        <v>75.3</v>
      </c>
      <c r="K12" s="0">
        <v>4</v>
      </c>
    </row>
    <row r="13">
      <c r="A13" s="0" t="s">
        <v>26</v>
      </c>
      <c r="B13" s="2">
        <v>87.37</v>
      </c>
      <c r="C13" s="2">
        <v>55.389388</v>
      </c>
      <c r="D13" s="3">
        <v>5350</v>
      </c>
      <c r="E13" s="3">
        <v>330</v>
      </c>
      <c r="F13" s="3">
        <f>[Oil Value]+[Gas Value]</f>
        <v>5680</v>
      </c>
      <c r="G13" s="4">
        <v>0</v>
      </c>
      <c r="H13" s="4">
        <v>157.32</v>
      </c>
      <c r="I13" s="4">
        <v>157.32</v>
      </c>
      <c r="J13" s="4">
        <f>[Prior Due]+[Half Due]+[Full Due]</f>
        <v>314.64</v>
      </c>
      <c r="K13" s="0">
        <v>1</v>
      </c>
    </row>
    <row r="14">
      <c r="A14" s="0" t="s">
        <v>27</v>
      </c>
      <c r="B14" s="2">
        <v>86.1</v>
      </c>
      <c r="C14" s="2">
        <v>48.212873</v>
      </c>
      <c r="D14" s="3">
        <v>45510</v>
      </c>
      <c r="E14" s="3">
        <v>22400</v>
      </c>
      <c r="F14" s="3">
        <f>[Oil Value]+[Gas Value]</f>
        <v>67910</v>
      </c>
      <c r="G14" s="4">
        <v>0</v>
      </c>
      <c r="H14" s="4">
        <v>1637.18</v>
      </c>
      <c r="I14" s="4">
        <v>1637.18</v>
      </c>
      <c r="J14" s="4">
        <f>[Prior Due]+[Half Due]+[Full Due]</f>
        <v>3274.36</v>
      </c>
      <c r="K14" s="0">
        <v>4</v>
      </c>
    </row>
    <row r="17">
      <c r="A17" s="1" t="s">
        <v>28</v>
      </c>
    </row>
    <row r="18">
      <c r="A18" s="5" t="s">
        <v>29</v>
      </c>
      <c r="B18" s="5" t="s">
        <v>30</v>
      </c>
      <c r="C18" s="5" t="s">
        <v>14</v>
      </c>
      <c r="D18" s="5" t="s">
        <v>15</v>
      </c>
      <c r="E18" s="7" t="s">
        <v>16</v>
      </c>
      <c r="F18" s="5" t="s">
        <v>31</v>
      </c>
    </row>
    <row r="19">
      <c r="A19" s="5" t="s">
        <v>32</v>
      </c>
      <c r="B19" s="5" t="s">
        <v>33</v>
      </c>
      <c r="C19" s="6">
        <v>390</v>
      </c>
      <c r="D19" s="6">
        <v>70</v>
      </c>
      <c r="E19" s="8">
        <f>[Oil Value]+[Gas Value]</f>
        <v>460</v>
      </c>
      <c r="F19" s="5" t="s">
        <v>24</v>
      </c>
    </row>
    <row r="20">
      <c r="A20" s="5" t="s">
        <v>34</v>
      </c>
      <c r="B20" s="5" t="s">
        <v>35</v>
      </c>
      <c r="C20" s="6">
        <v>0</v>
      </c>
      <c r="D20" s="6">
        <v>100</v>
      </c>
      <c r="E20" s="8">
        <f>[Oil Value]+[Gas Value]</f>
        <v>100</v>
      </c>
      <c r="F20" s="5" t="s">
        <v>23</v>
      </c>
    </row>
    <row r="21">
      <c r="A21" s="5" t="s">
        <v>36</v>
      </c>
      <c r="B21" s="5" t="s">
        <v>37</v>
      </c>
      <c r="C21" s="6">
        <v>0</v>
      </c>
      <c r="D21" s="6">
        <v>100</v>
      </c>
      <c r="E21" s="8">
        <f>[Oil Value]+[Gas Value]</f>
        <v>100</v>
      </c>
      <c r="F21" s="5" t="s">
        <v>23</v>
      </c>
    </row>
    <row r="22">
      <c r="A22" s="5" t="s">
        <v>38</v>
      </c>
      <c r="B22" s="5" t="s">
        <v>39</v>
      </c>
      <c r="C22" s="6">
        <v>0</v>
      </c>
      <c r="D22" s="6">
        <v>350</v>
      </c>
      <c r="E22" s="8">
        <f>[Oil Value]+[Gas Value]</f>
        <v>350</v>
      </c>
      <c r="F22" s="5" t="s">
        <v>23</v>
      </c>
    </row>
    <row r="23">
      <c r="A23" s="5" t="s">
        <v>40</v>
      </c>
      <c r="B23" s="5" t="s">
        <v>41</v>
      </c>
      <c r="C23" s="6">
        <v>0</v>
      </c>
      <c r="D23" s="6">
        <v>320</v>
      </c>
      <c r="E23" s="8">
        <f>[Oil Value]+[Gas Value]</f>
        <v>320</v>
      </c>
      <c r="F23" s="5" t="s">
        <v>23</v>
      </c>
    </row>
    <row r="24">
      <c r="A24" s="5" t="s">
        <v>42</v>
      </c>
      <c r="B24" s="5" t="s">
        <v>43</v>
      </c>
      <c r="C24" s="6">
        <v>370</v>
      </c>
      <c r="D24" s="6">
        <v>400</v>
      </c>
      <c r="E24" s="8">
        <f>[Oil Value]+[Gas Value]</f>
        <v>770</v>
      </c>
      <c r="F24" s="5" t="s">
        <v>23</v>
      </c>
    </row>
    <row r="25">
      <c r="A25" s="5" t="s">
        <v>44</v>
      </c>
      <c r="B25" s="5" t="s">
        <v>45</v>
      </c>
      <c r="C25" s="6">
        <v>0</v>
      </c>
      <c r="D25" s="6">
        <v>470</v>
      </c>
      <c r="E25" s="8">
        <f>[Oil Value]+[Gas Value]</f>
        <v>470</v>
      </c>
      <c r="F25" s="5" t="s">
        <v>25</v>
      </c>
    </row>
    <row r="26">
      <c r="A26" s="5" t="s">
        <v>46</v>
      </c>
      <c r="B26" s="5" t="s">
        <v>47</v>
      </c>
      <c r="C26" s="6">
        <v>450</v>
      </c>
      <c r="D26" s="6">
        <v>210</v>
      </c>
      <c r="E26" s="8">
        <f>[Oil Value]+[Gas Value]</f>
        <v>660</v>
      </c>
      <c r="F26" s="5" t="s">
        <v>23</v>
      </c>
    </row>
    <row r="27">
      <c r="A27" s="5" t="s">
        <v>48</v>
      </c>
      <c r="B27" s="5" t="s">
        <v>49</v>
      </c>
      <c r="C27" s="6">
        <v>230</v>
      </c>
      <c r="D27" s="6">
        <v>20</v>
      </c>
      <c r="E27" s="8">
        <f>[Oil Value]+[Gas Value]</f>
        <v>250</v>
      </c>
      <c r="F27" s="5" t="s">
        <v>23</v>
      </c>
    </row>
    <row r="28">
      <c r="A28" s="5" t="s">
        <v>50</v>
      </c>
      <c r="B28" s="5" t="s">
        <v>51</v>
      </c>
      <c r="C28" s="6">
        <v>0</v>
      </c>
      <c r="D28" s="6">
        <v>320</v>
      </c>
      <c r="E28" s="8">
        <f>[Oil Value]+[Gas Value]</f>
        <v>320</v>
      </c>
      <c r="F28" s="5" t="s">
        <v>25</v>
      </c>
    </row>
    <row r="29">
      <c r="A29" s="5" t="s">
        <v>52</v>
      </c>
      <c r="B29" s="5" t="s">
        <v>53</v>
      </c>
      <c r="C29" s="6">
        <v>0</v>
      </c>
      <c r="D29" s="6">
        <v>400</v>
      </c>
      <c r="E29" s="8">
        <f>[Oil Value]+[Gas Value]</f>
        <v>400</v>
      </c>
      <c r="F29" s="5" t="s">
        <v>25</v>
      </c>
    </row>
    <row r="30">
      <c r="A30" s="5" t="s">
        <v>54</v>
      </c>
      <c r="B30" s="5" t="s">
        <v>55</v>
      </c>
      <c r="C30" s="6">
        <v>0</v>
      </c>
      <c r="D30" s="6">
        <v>290</v>
      </c>
      <c r="E30" s="8">
        <f>[Oil Value]+[Gas Value]</f>
        <v>290</v>
      </c>
      <c r="F30" s="5" t="s">
        <v>25</v>
      </c>
    </row>
    <row r="31">
      <c r="A31" s="5" t="s">
        <v>56</v>
      </c>
      <c r="B31" s="5" t="s">
        <v>57</v>
      </c>
      <c r="C31" s="6">
        <v>170</v>
      </c>
      <c r="D31" s="6">
        <v>40</v>
      </c>
      <c r="E31" s="8">
        <f>[Oil Value]+[Gas Value]</f>
        <v>210</v>
      </c>
      <c r="F31" s="5" t="s">
        <v>23</v>
      </c>
    </row>
    <row r="32">
      <c r="A32" s="5" t="s">
        <v>58</v>
      </c>
      <c r="B32" s="5" t="s">
        <v>59</v>
      </c>
      <c r="C32" s="6">
        <v>0</v>
      </c>
      <c r="D32" s="6">
        <v>160</v>
      </c>
      <c r="E32" s="8">
        <f>[Oil Value]+[Gas Value]</f>
        <v>160</v>
      </c>
      <c r="F32" s="5" t="s">
        <v>23</v>
      </c>
    </row>
    <row r="33">
      <c r="A33" s="5" t="s">
        <v>60</v>
      </c>
      <c r="B33" s="5" t="s">
        <v>61</v>
      </c>
      <c r="C33" s="6">
        <v>5350</v>
      </c>
      <c r="D33" s="6">
        <v>330</v>
      </c>
      <c r="E33" s="8">
        <f>[Oil Value]+[Gas Value]</f>
        <v>5680</v>
      </c>
      <c r="F33" s="5" t="s">
        <v>26</v>
      </c>
    </row>
    <row r="34">
      <c r="A34" s="5" t="s">
        <v>62</v>
      </c>
      <c r="B34" s="5" t="s">
        <v>63</v>
      </c>
      <c r="C34" s="6">
        <v>7950</v>
      </c>
      <c r="D34" s="6">
        <v>2210</v>
      </c>
      <c r="E34" s="8">
        <f>[Oil Value]+[Gas Value]</f>
        <v>10160</v>
      </c>
      <c r="F34" s="5" t="s">
        <v>27</v>
      </c>
    </row>
    <row r="35">
      <c r="A35" s="5" t="s">
        <v>64</v>
      </c>
      <c r="B35" s="5" t="s">
        <v>65</v>
      </c>
      <c r="C35" s="6">
        <v>13650</v>
      </c>
      <c r="D35" s="6">
        <v>7810</v>
      </c>
      <c r="E35" s="8">
        <f>[Oil Value]+[Gas Value]</f>
        <v>21460</v>
      </c>
      <c r="F35" s="5" t="s">
        <v>27</v>
      </c>
    </row>
    <row r="36">
      <c r="A36" s="5" t="s">
        <v>66</v>
      </c>
      <c r="B36" s="5" t="s">
        <v>67</v>
      </c>
      <c r="C36" s="6">
        <v>930</v>
      </c>
      <c r="D36" s="6">
        <v>8770</v>
      </c>
      <c r="E36" s="8">
        <f>[Oil Value]+[Gas Value]</f>
        <v>9700</v>
      </c>
      <c r="F36" s="5" t="s">
        <v>22</v>
      </c>
    </row>
    <row r="37">
      <c r="A37" s="5" t="s">
        <v>68</v>
      </c>
      <c r="B37" s="5" t="s">
        <v>69</v>
      </c>
      <c r="C37" s="6">
        <v>16500</v>
      </c>
      <c r="D37" s="6">
        <v>5540</v>
      </c>
      <c r="E37" s="8">
        <f>[Oil Value]+[Gas Value]</f>
        <v>22040</v>
      </c>
      <c r="F37" s="5" t="s">
        <v>27</v>
      </c>
    </row>
    <row r="38">
      <c r="A38" s="5" t="s">
        <v>70</v>
      </c>
      <c r="B38" s="5" t="s">
        <v>71</v>
      </c>
      <c r="C38" s="6">
        <v>7410</v>
      </c>
      <c r="D38" s="6">
        <v>6840</v>
      </c>
      <c r="E38" s="8">
        <f>[Oil Value]+[Gas Value]</f>
        <v>14250</v>
      </c>
      <c r="F38" s="5" t="s">
        <v>27</v>
      </c>
    </row>
    <row r="39">
      <c r="A39" s="5" t="s">
        <v>72</v>
      </c>
      <c r="B39" s="5" t="s">
        <v>73</v>
      </c>
      <c r="C39" s="6">
        <v>13520</v>
      </c>
      <c r="D39" s="6">
        <v>4090</v>
      </c>
      <c r="E39" s="8">
        <f>[Oil Value]+[Gas Value]</f>
        <v>17610</v>
      </c>
      <c r="F39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780627250671387" customWidth="1"/>
    <col min="4" max="4" width="29.401718139648438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1659.89</v>
      </c>
      <c r="D3" s="4">
        <v>1659.89</v>
      </c>
      <c r="E3" s="4">
        <f>[Prior]+[First]+[Second]</f>
        <v>3319.78</v>
      </c>
    </row>
    <row r="4">
      <c r="A4" s="0" t="s">
        <v>81</v>
      </c>
      <c r="B4" s="4">
        <v>0</v>
      </c>
      <c r="C4" s="4">
        <v>-673.42</v>
      </c>
      <c r="D4" s="4">
        <v>-673.42</v>
      </c>
      <c r="E4" s="4">
        <f>[Prior]+[First]+[Second]</f>
        <v>-1346.84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986.47</v>
      </c>
      <c r="D8" s="4">
        <v>986.47</v>
      </c>
      <c r="E8" s="4">
        <f>[Prior]+[First]+[Second]</f>
        <v>1972.94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986.47</v>
      </c>
      <c r="D11" s="4">
        <v>986.47</v>
      </c>
      <c r="E11" s="4">
        <f>[Prior]+[First]+[Second]</f>
        <v>1972.94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986.47</v>
      </c>
      <c r="D13" s="4">
        <v>986.47</v>
      </c>
      <c r="E13" s="4">
        <f>[Prior]+[First]+[Second]</f>
        <v>1972.94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66</v>
      </c>
      <c r="C17" s="0" t="s">
        <v>67</v>
      </c>
      <c r="D17" s="0" t="s">
        <v>22</v>
      </c>
      <c r="E17" s="2">
        <v>121.55</v>
      </c>
      <c r="F17" s="2">
        <v>72.230504</v>
      </c>
      <c r="G17" s="3">
        <v>930</v>
      </c>
      <c r="H17" s="3">
        <v>8770</v>
      </c>
      <c r="I17" s="3">
        <f>[Oil Value]+[Gas Value]</f>
        <v>9700</v>
      </c>
      <c r="J17" s="9">
        <f>IF(SUM([Total Value])=0,0,[Total Value]/SUM([Total Value]))</f>
        <v>0.355181252288539</v>
      </c>
      <c r="K17" s="10">
        <v>700.88</v>
      </c>
    </row>
    <row r="18">
      <c r="A18" s="0" t="s">
        <v>97</v>
      </c>
      <c r="B18" s="0" t="s">
        <v>72</v>
      </c>
      <c r="C18" s="0" t="s">
        <v>73</v>
      </c>
      <c r="D18" s="0" t="s">
        <v>22</v>
      </c>
      <c r="E18" s="2">
        <v>121.55</v>
      </c>
      <c r="F18" s="2">
        <v>72.230504</v>
      </c>
      <c r="G18" s="3">
        <v>13520</v>
      </c>
      <c r="H18" s="3">
        <v>4090</v>
      </c>
      <c r="I18" s="3">
        <f>[Oil Value]+[Gas Value]</f>
        <v>17610</v>
      </c>
      <c r="J18" s="9">
        <f>IF(SUM([Total Value])=0,0,[Total Value]/SUM([Total Value]))</f>
        <v>0.6448187477114611</v>
      </c>
      <c r="K18" s="10">
        <v>1272.06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25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8.693758010864258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126.91</v>
      </c>
      <c r="D3" s="4">
        <v>126.91</v>
      </c>
      <c r="E3" s="4">
        <f>[Prior]+[First]+[Second]</f>
        <v>253.82</v>
      </c>
    </row>
    <row r="4">
      <c r="A4" s="0" t="s">
        <v>81</v>
      </c>
      <c r="B4" s="4">
        <v>0</v>
      </c>
      <c r="C4" s="4">
        <v>-46.69</v>
      </c>
      <c r="D4" s="4">
        <v>-46.69</v>
      </c>
      <c r="E4" s="4">
        <f>[Prior]+[First]+[Second]</f>
        <v>-93.38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80.22</v>
      </c>
      <c r="D8" s="4">
        <v>80.22</v>
      </c>
      <c r="E8" s="4">
        <f>[Prior]+[First]+[Second]</f>
        <v>160.44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80.22</v>
      </c>
      <c r="D11" s="4">
        <v>80.22</v>
      </c>
      <c r="E11" s="4">
        <f>[Prior]+[First]+[Second]</f>
        <v>160.44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80.22</v>
      </c>
      <c r="D13" s="4">
        <v>80.22</v>
      </c>
      <c r="E13" s="4">
        <f>[Prior]+[First]+[Second]</f>
        <v>160.44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34</v>
      </c>
      <c r="C17" s="0" t="s">
        <v>35</v>
      </c>
      <c r="D17" s="0" t="s">
        <v>23</v>
      </c>
      <c r="E17" s="2">
        <v>86.64</v>
      </c>
      <c r="F17" s="2">
        <v>54.731092</v>
      </c>
      <c r="G17" s="3">
        <v>0</v>
      </c>
      <c r="H17" s="3">
        <v>100</v>
      </c>
      <c r="I17" s="3">
        <f>[Oil Value]+[Gas Value]</f>
        <v>100</v>
      </c>
      <c r="J17" s="9">
        <f>IF(SUM([Total Value])=0,0,[Total Value]/SUM([Total Value]))</f>
        <v>0.03424657534246575</v>
      </c>
      <c r="K17" s="10">
        <v>5.58</v>
      </c>
    </row>
    <row r="18">
      <c r="A18" s="0" t="s">
        <v>97</v>
      </c>
      <c r="B18" s="0" t="s">
        <v>36</v>
      </c>
      <c r="C18" s="0" t="s">
        <v>37</v>
      </c>
      <c r="D18" s="0" t="s">
        <v>23</v>
      </c>
      <c r="E18" s="2">
        <v>86.64</v>
      </c>
      <c r="F18" s="2">
        <v>54.731092</v>
      </c>
      <c r="G18" s="3">
        <v>0</v>
      </c>
      <c r="H18" s="3">
        <v>100</v>
      </c>
      <c r="I18" s="3">
        <f>[Oil Value]+[Gas Value]</f>
        <v>100</v>
      </c>
      <c r="J18" s="9">
        <f>IF(SUM([Total Value])=0,0,[Total Value]/SUM([Total Value]))</f>
        <v>0.03424657534246575</v>
      </c>
      <c r="K18" s="10">
        <v>5.58</v>
      </c>
    </row>
    <row r="19">
      <c r="A19" s="0" t="s">
        <v>97</v>
      </c>
      <c r="B19" s="0" t="s">
        <v>38</v>
      </c>
      <c r="C19" s="0" t="s">
        <v>39</v>
      </c>
      <c r="D19" s="0" t="s">
        <v>23</v>
      </c>
      <c r="E19" s="2">
        <v>86.64</v>
      </c>
      <c r="F19" s="2">
        <v>54.731092</v>
      </c>
      <c r="G19" s="3">
        <v>0</v>
      </c>
      <c r="H19" s="3">
        <v>350</v>
      </c>
      <c r="I19" s="3">
        <f>[Oil Value]+[Gas Value]</f>
        <v>350</v>
      </c>
      <c r="J19" s="9">
        <f>IF(SUM([Total Value])=0,0,[Total Value]/SUM([Total Value]))</f>
        <v>0.11986301369863014</v>
      </c>
      <c r="K19" s="10">
        <v>19.28</v>
      </c>
    </row>
    <row r="20">
      <c r="A20" s="0" t="s">
        <v>97</v>
      </c>
      <c r="B20" s="0" t="s">
        <v>40</v>
      </c>
      <c r="C20" s="0" t="s">
        <v>41</v>
      </c>
      <c r="D20" s="0" t="s">
        <v>23</v>
      </c>
      <c r="E20" s="2">
        <v>86.64</v>
      </c>
      <c r="F20" s="2">
        <v>54.731092</v>
      </c>
      <c r="G20" s="3">
        <v>0</v>
      </c>
      <c r="H20" s="3">
        <v>320</v>
      </c>
      <c r="I20" s="3">
        <f>[Oil Value]+[Gas Value]</f>
        <v>320</v>
      </c>
      <c r="J20" s="9">
        <f>IF(SUM([Total Value])=0,0,[Total Value]/SUM([Total Value]))</f>
        <v>0.10958904109589042</v>
      </c>
      <c r="K20" s="10">
        <v>17.5</v>
      </c>
    </row>
    <row r="21">
      <c r="A21" s="0" t="s">
        <v>97</v>
      </c>
      <c r="B21" s="0" t="s">
        <v>42</v>
      </c>
      <c r="C21" s="0" t="s">
        <v>43</v>
      </c>
      <c r="D21" s="0" t="s">
        <v>23</v>
      </c>
      <c r="E21" s="2">
        <v>86.64</v>
      </c>
      <c r="F21" s="2">
        <v>54.731092</v>
      </c>
      <c r="G21" s="3">
        <v>370</v>
      </c>
      <c r="H21" s="3">
        <v>400</v>
      </c>
      <c r="I21" s="3">
        <f>[Oil Value]+[Gas Value]</f>
        <v>770</v>
      </c>
      <c r="J21" s="9">
        <f>IF(SUM([Total Value])=0,0,[Total Value]/SUM([Total Value]))</f>
        <v>0.2636986301369863</v>
      </c>
      <c r="K21" s="10">
        <v>42.26</v>
      </c>
    </row>
    <row r="22">
      <c r="A22" s="0" t="s">
        <v>97</v>
      </c>
      <c r="B22" s="0" t="s">
        <v>46</v>
      </c>
      <c r="C22" s="0" t="s">
        <v>47</v>
      </c>
      <c r="D22" s="0" t="s">
        <v>23</v>
      </c>
      <c r="E22" s="2">
        <v>86.64</v>
      </c>
      <c r="F22" s="2">
        <v>54.731092</v>
      </c>
      <c r="G22" s="3">
        <v>450</v>
      </c>
      <c r="H22" s="3">
        <v>210</v>
      </c>
      <c r="I22" s="3">
        <f>[Oil Value]+[Gas Value]</f>
        <v>660</v>
      </c>
      <c r="J22" s="9">
        <f>IF(SUM([Total Value])=0,0,[Total Value]/SUM([Total Value]))</f>
        <v>0.226027397260274</v>
      </c>
      <c r="K22" s="10">
        <v>36.16</v>
      </c>
    </row>
    <row r="23">
      <c r="A23" s="0" t="s">
        <v>97</v>
      </c>
      <c r="B23" s="0" t="s">
        <v>48</v>
      </c>
      <c r="C23" s="0" t="s">
        <v>49</v>
      </c>
      <c r="D23" s="0" t="s">
        <v>23</v>
      </c>
      <c r="E23" s="2">
        <v>86.64</v>
      </c>
      <c r="F23" s="2">
        <v>54.731092</v>
      </c>
      <c r="G23" s="3">
        <v>230</v>
      </c>
      <c r="H23" s="3">
        <v>20</v>
      </c>
      <c r="I23" s="3">
        <f>[Oil Value]+[Gas Value]</f>
        <v>250</v>
      </c>
      <c r="J23" s="9">
        <f>IF(SUM([Total Value])=0,0,[Total Value]/SUM([Total Value]))</f>
        <v>0.08561643835616439</v>
      </c>
      <c r="K23" s="10">
        <v>13.84</v>
      </c>
    </row>
    <row r="24">
      <c r="A24" s="0" t="s">
        <v>97</v>
      </c>
      <c r="B24" s="0" t="s">
        <v>56</v>
      </c>
      <c r="C24" s="0" t="s">
        <v>57</v>
      </c>
      <c r="D24" s="0" t="s">
        <v>23</v>
      </c>
      <c r="E24" s="2">
        <v>86.64</v>
      </c>
      <c r="F24" s="2">
        <v>54.731092</v>
      </c>
      <c r="G24" s="3">
        <v>170</v>
      </c>
      <c r="H24" s="3">
        <v>40</v>
      </c>
      <c r="I24" s="3">
        <f>[Oil Value]+[Gas Value]</f>
        <v>210</v>
      </c>
      <c r="J24" s="9">
        <f>IF(SUM([Total Value])=0,0,[Total Value]/SUM([Total Value]))</f>
        <v>0.07191780821917808</v>
      </c>
      <c r="K24" s="10">
        <v>11.5</v>
      </c>
    </row>
    <row r="25">
      <c r="A25" s="0" t="s">
        <v>97</v>
      </c>
      <c r="B25" s="0" t="s">
        <v>58</v>
      </c>
      <c r="C25" s="0" t="s">
        <v>59</v>
      </c>
      <c r="D25" s="0" t="s">
        <v>23</v>
      </c>
      <c r="E25" s="2">
        <v>86.64</v>
      </c>
      <c r="F25" s="2">
        <v>54.731092</v>
      </c>
      <c r="G25" s="3">
        <v>0</v>
      </c>
      <c r="H25" s="3">
        <v>160</v>
      </c>
      <c r="I25" s="3">
        <f>[Oil Value]+[Gas Value]</f>
        <v>160</v>
      </c>
      <c r="J25" s="9">
        <f>IF(SUM([Total Value])=0,0,[Total Value]/SUM([Total Value]))</f>
        <v>0.05479452054794521</v>
      </c>
      <c r="K25" s="10">
        <v>8.74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6.097776412963867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21.19</v>
      </c>
      <c r="D3" s="4">
        <v>21.19</v>
      </c>
      <c r="E3" s="4">
        <f>[Prior]+[First]+[Second]</f>
        <v>42.38</v>
      </c>
    </row>
    <row r="4">
      <c r="A4" s="0" t="s">
        <v>81</v>
      </c>
      <c r="B4" s="4">
        <v>0</v>
      </c>
      <c r="C4" s="4">
        <v>-7.51</v>
      </c>
      <c r="D4" s="4">
        <v>-7.51</v>
      </c>
      <c r="E4" s="4">
        <f>[Prior]+[First]+[Second]</f>
        <v>-15.02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13.68</v>
      </c>
      <c r="D8" s="4">
        <v>13.68</v>
      </c>
      <c r="E8" s="4">
        <f>[Prior]+[First]+[Second]</f>
        <v>27.36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13.68</v>
      </c>
      <c r="D11" s="4">
        <v>13.68</v>
      </c>
      <c r="E11" s="4">
        <f>[Prior]+[First]+[Second]</f>
        <v>27.36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13.68</v>
      </c>
      <c r="D13" s="4">
        <v>13.68</v>
      </c>
      <c r="E13" s="4">
        <f>[Prior]+[First]+[Second]</f>
        <v>27.36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32</v>
      </c>
      <c r="C17" s="0" t="s">
        <v>33</v>
      </c>
      <c r="D17" s="0" t="s">
        <v>24</v>
      </c>
      <c r="E17" s="2">
        <v>91.87</v>
      </c>
      <c r="F17" s="2">
        <v>59.371408</v>
      </c>
      <c r="G17" s="3">
        <v>390</v>
      </c>
      <c r="H17" s="3">
        <v>70</v>
      </c>
      <c r="I17" s="3">
        <f>[Oil Value]+[Gas Value]</f>
        <v>460</v>
      </c>
      <c r="J17" s="9">
        <f>IF(SUM([Total Value])=0,0,[Total Value]/SUM([Total Value]))</f>
        <v>1</v>
      </c>
      <c r="K17" s="10">
        <v>27.36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21738052368164" customWidth="1"/>
    <col min="4" max="4" width="31.716917037963867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57.86</v>
      </c>
      <c r="D3" s="4">
        <v>57.86</v>
      </c>
      <c r="E3" s="4">
        <f>[Prior]+[First]+[Second]</f>
        <v>115.72</v>
      </c>
    </row>
    <row r="4">
      <c r="A4" s="0" t="s">
        <v>81</v>
      </c>
      <c r="B4" s="4">
        <v>0</v>
      </c>
      <c r="C4" s="4">
        <v>-20.21</v>
      </c>
      <c r="D4" s="4">
        <v>-20.21</v>
      </c>
      <c r="E4" s="4">
        <f>[Prior]+[First]+[Second]</f>
        <v>-40.42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37.65</v>
      </c>
      <c r="D8" s="4">
        <v>37.65</v>
      </c>
      <c r="E8" s="4">
        <f>[Prior]+[First]+[Second]</f>
        <v>75.3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37.65</v>
      </c>
      <c r="D11" s="4">
        <v>37.65</v>
      </c>
      <c r="E11" s="4">
        <f>[Prior]+[First]+[Second]</f>
        <v>75.3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37.65</v>
      </c>
      <c r="D13" s="4">
        <v>37.65</v>
      </c>
      <c r="E13" s="4">
        <f>[Prior]+[First]+[Second]</f>
        <v>75.3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44</v>
      </c>
      <c r="C17" s="0" t="s">
        <v>45</v>
      </c>
      <c r="D17" s="0" t="s">
        <v>25</v>
      </c>
      <c r="E17" s="2">
        <v>78.12</v>
      </c>
      <c r="F17" s="2">
        <v>50.804872</v>
      </c>
      <c r="G17" s="3">
        <v>0</v>
      </c>
      <c r="H17" s="3">
        <v>470</v>
      </c>
      <c r="I17" s="3">
        <f>[Oil Value]+[Gas Value]</f>
        <v>470</v>
      </c>
      <c r="J17" s="9">
        <f>IF(SUM([Total Value])=0,0,[Total Value]/SUM([Total Value]))</f>
        <v>0.3175675675675676</v>
      </c>
      <c r="K17" s="10">
        <v>23.88</v>
      </c>
    </row>
    <row r="18">
      <c r="A18" s="0" t="s">
        <v>97</v>
      </c>
      <c r="B18" s="0" t="s">
        <v>50</v>
      </c>
      <c r="C18" s="0" t="s">
        <v>51</v>
      </c>
      <c r="D18" s="0" t="s">
        <v>25</v>
      </c>
      <c r="E18" s="2">
        <v>78.12</v>
      </c>
      <c r="F18" s="2">
        <v>50.804872</v>
      </c>
      <c r="G18" s="3">
        <v>0</v>
      </c>
      <c r="H18" s="3">
        <v>320</v>
      </c>
      <c r="I18" s="3">
        <f>[Oil Value]+[Gas Value]</f>
        <v>320</v>
      </c>
      <c r="J18" s="9">
        <f>IF(SUM([Total Value])=0,0,[Total Value]/SUM([Total Value]))</f>
        <v>0.21621621621621623</v>
      </c>
      <c r="K18" s="10">
        <v>16.24</v>
      </c>
    </row>
    <row r="19">
      <c r="A19" s="0" t="s">
        <v>97</v>
      </c>
      <c r="B19" s="0" t="s">
        <v>52</v>
      </c>
      <c r="C19" s="0" t="s">
        <v>53</v>
      </c>
      <c r="D19" s="0" t="s">
        <v>25</v>
      </c>
      <c r="E19" s="2">
        <v>78.12</v>
      </c>
      <c r="F19" s="2">
        <v>50.804872</v>
      </c>
      <c r="G19" s="3">
        <v>0</v>
      </c>
      <c r="H19" s="3">
        <v>400</v>
      </c>
      <c r="I19" s="3">
        <f>[Oil Value]+[Gas Value]</f>
        <v>400</v>
      </c>
      <c r="J19" s="9">
        <f>IF(SUM([Total Value])=0,0,[Total Value]/SUM([Total Value]))</f>
        <v>0.27027027027027023</v>
      </c>
      <c r="K19" s="10">
        <v>20.32</v>
      </c>
    </row>
    <row r="20">
      <c r="A20" s="0" t="s">
        <v>97</v>
      </c>
      <c r="B20" s="0" t="s">
        <v>54</v>
      </c>
      <c r="C20" s="0" t="s">
        <v>55</v>
      </c>
      <c r="D20" s="0" t="s">
        <v>25</v>
      </c>
      <c r="E20" s="2">
        <v>78.12</v>
      </c>
      <c r="F20" s="2">
        <v>50.804872</v>
      </c>
      <c r="G20" s="3">
        <v>0</v>
      </c>
      <c r="H20" s="3">
        <v>290</v>
      </c>
      <c r="I20" s="3">
        <f>[Oil Value]+[Gas Value]</f>
        <v>290</v>
      </c>
      <c r="J20" s="9">
        <f>IF(SUM([Total Value])=0,0,[Total Value]/SUM([Total Value]))</f>
        <v>0.19594594594594594</v>
      </c>
      <c r="K20" s="10">
        <v>14.86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248.16</v>
      </c>
      <c r="D3" s="4">
        <v>248.16</v>
      </c>
      <c r="E3" s="4">
        <f>[Prior]+[First]+[Second]</f>
        <v>496.32</v>
      </c>
    </row>
    <row r="4">
      <c r="A4" s="0" t="s">
        <v>81</v>
      </c>
      <c r="B4" s="4">
        <v>0</v>
      </c>
      <c r="C4" s="4">
        <v>-90.84</v>
      </c>
      <c r="D4" s="4">
        <v>-90.84</v>
      </c>
      <c r="E4" s="4">
        <f>[Prior]+[First]+[Second]</f>
        <v>-181.68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157.32</v>
      </c>
      <c r="D8" s="4">
        <v>157.32</v>
      </c>
      <c r="E8" s="4">
        <f>[Prior]+[First]+[Second]</f>
        <v>314.64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157.32</v>
      </c>
      <c r="D11" s="4">
        <v>157.32</v>
      </c>
      <c r="E11" s="4">
        <f>[Prior]+[First]+[Second]</f>
        <v>314.64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157.32</v>
      </c>
      <c r="D13" s="4">
        <v>157.32</v>
      </c>
      <c r="E13" s="4">
        <f>[Prior]+[First]+[Second]</f>
        <v>314.64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60</v>
      </c>
      <c r="C17" s="0" t="s">
        <v>61</v>
      </c>
      <c r="D17" s="0" t="s">
        <v>26</v>
      </c>
      <c r="E17" s="2">
        <v>87.37</v>
      </c>
      <c r="F17" s="2">
        <v>55.389388</v>
      </c>
      <c r="G17" s="3">
        <v>5350</v>
      </c>
      <c r="H17" s="3">
        <v>330</v>
      </c>
      <c r="I17" s="3">
        <f>[Oil Value]+[Gas Value]</f>
        <v>5680</v>
      </c>
      <c r="J17" s="9">
        <f>IF(SUM([Total Value])=0,0,[Total Value]/SUM([Total Value]))</f>
        <v>1</v>
      </c>
      <c r="K17" s="10">
        <v>314.64</v>
      </c>
    </row>
  </sheetData>
  <headerFooter/>
  <tableParts>
    <tablePart r:id="rId1"/>
    <tablePart r:id="rId2"/>
  </tableParts>
</worksheet>
</file>

<file path=xl/worksheets/sheet7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78</v>
      </c>
      <c r="E2" s="0" t="s">
        <v>79</v>
      </c>
    </row>
    <row r="3">
      <c r="A3" s="0" t="s">
        <v>80</v>
      </c>
      <c r="B3" s="4">
        <v>0</v>
      </c>
      <c r="C3" s="4">
        <v>2923.6</v>
      </c>
      <c r="D3" s="4">
        <v>2923.6</v>
      </c>
      <c r="E3" s="4">
        <f>[Prior]+[First]+[Second]</f>
        <v>5847.2</v>
      </c>
    </row>
    <row r="4">
      <c r="A4" s="0" t="s">
        <v>81</v>
      </c>
      <c r="B4" s="4">
        <v>0</v>
      </c>
      <c r="C4" s="4">
        <v>-1286.42</v>
      </c>
      <c r="D4" s="4">
        <v>-1286.42</v>
      </c>
      <c r="E4" s="4">
        <f>[Prior]+[First]+[Second]</f>
        <v>-2572.84</v>
      </c>
    </row>
    <row r="5">
      <c r="A5" s="0" t="s">
        <v>82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83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84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85</v>
      </c>
      <c r="B8" s="4">
        <v>0</v>
      </c>
      <c r="C8" s="4">
        <v>1637.18</v>
      </c>
      <c r="D8" s="4">
        <v>1637.18</v>
      </c>
      <c r="E8" s="4">
        <f>[Prior]+[First]+[Second]</f>
        <v>3274.36</v>
      </c>
    </row>
    <row r="9">
      <c r="A9" s="0" t="s">
        <v>86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87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88</v>
      </c>
      <c r="B11" s="4">
        <v>0</v>
      </c>
      <c r="C11" s="4">
        <v>1637.18</v>
      </c>
      <c r="D11" s="4">
        <v>1637.18</v>
      </c>
      <c r="E11" s="4">
        <f>[Prior]+[First]+[Second]</f>
        <v>3274.36</v>
      </c>
    </row>
    <row r="12">
      <c r="A12" s="0" t="s">
        <v>89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90</v>
      </c>
      <c r="B13" s="4">
        <v>0</v>
      </c>
      <c r="C13" s="4">
        <v>1637.18</v>
      </c>
      <c r="D13" s="4">
        <v>1637.18</v>
      </c>
      <c r="E13" s="4">
        <f>[Prior]+[First]+[Second]</f>
        <v>3274.36</v>
      </c>
    </row>
    <row r="15">
      <c r="A15" s="1" t="s">
        <v>91</v>
      </c>
    </row>
    <row r="16">
      <c r="A16" s="0" t="s">
        <v>92</v>
      </c>
      <c r="B16" s="0" t="s">
        <v>93</v>
      </c>
      <c r="C16" s="0" t="s">
        <v>94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95</v>
      </c>
      <c r="K16" s="0" t="s">
        <v>96</v>
      </c>
    </row>
    <row r="17">
      <c r="A17" s="0" t="s">
        <v>97</v>
      </c>
      <c r="B17" s="0" t="s">
        <v>62</v>
      </c>
      <c r="C17" s="0" t="s">
        <v>63</v>
      </c>
      <c r="D17" s="0" t="s">
        <v>27</v>
      </c>
      <c r="E17" s="2">
        <v>86.1</v>
      </c>
      <c r="F17" s="2">
        <v>48.212873</v>
      </c>
      <c r="G17" s="3">
        <v>7950</v>
      </c>
      <c r="H17" s="3">
        <v>2210</v>
      </c>
      <c r="I17" s="3">
        <f>[Oil Value]+[Gas Value]</f>
        <v>10160</v>
      </c>
      <c r="J17" s="9">
        <f>IF(SUM([Total Value])=0,0,[Total Value]/SUM([Total Value]))</f>
        <v>0.14960977764688557</v>
      </c>
      <c r="K17" s="10">
        <v>489.92</v>
      </c>
    </row>
    <row r="18">
      <c r="A18" s="0" t="s">
        <v>97</v>
      </c>
      <c r="B18" s="0" t="s">
        <v>64</v>
      </c>
      <c r="C18" s="0" t="s">
        <v>65</v>
      </c>
      <c r="D18" s="0" t="s">
        <v>27</v>
      </c>
      <c r="E18" s="2">
        <v>86.1</v>
      </c>
      <c r="F18" s="2">
        <v>48.212873</v>
      </c>
      <c r="G18" s="3">
        <v>13650</v>
      </c>
      <c r="H18" s="3">
        <v>7810</v>
      </c>
      <c r="I18" s="3">
        <f>[Oil Value]+[Gas Value]</f>
        <v>21460</v>
      </c>
      <c r="J18" s="9">
        <f>IF(SUM([Total Value])=0,0,[Total Value]/SUM([Total Value]))</f>
        <v>0.3160064791635989</v>
      </c>
      <c r="K18" s="10">
        <v>1034.74</v>
      </c>
    </row>
    <row r="19">
      <c r="A19" s="0" t="s">
        <v>97</v>
      </c>
      <c r="B19" s="0" t="s">
        <v>68</v>
      </c>
      <c r="C19" s="0" t="s">
        <v>69</v>
      </c>
      <c r="D19" s="0" t="s">
        <v>27</v>
      </c>
      <c r="E19" s="2">
        <v>86.1</v>
      </c>
      <c r="F19" s="2">
        <v>48.212873</v>
      </c>
      <c r="G19" s="3">
        <v>16500</v>
      </c>
      <c r="H19" s="3">
        <v>5540</v>
      </c>
      <c r="I19" s="3">
        <f>[Oil Value]+[Gas Value]</f>
        <v>22040</v>
      </c>
      <c r="J19" s="9">
        <f>IF(SUM([Total Value])=0,0,[Total Value]/SUM([Total Value]))</f>
        <v>0.3245471948166691</v>
      </c>
      <c r="K19" s="10">
        <v>1062.58</v>
      </c>
    </row>
    <row r="20">
      <c r="A20" s="0" t="s">
        <v>97</v>
      </c>
      <c r="B20" s="0" t="s">
        <v>70</v>
      </c>
      <c r="C20" s="0" t="s">
        <v>71</v>
      </c>
      <c r="D20" s="0" t="s">
        <v>27</v>
      </c>
      <c r="E20" s="2">
        <v>86.1</v>
      </c>
      <c r="F20" s="2">
        <v>48.212873</v>
      </c>
      <c r="G20" s="3">
        <v>7410</v>
      </c>
      <c r="H20" s="3">
        <v>6840</v>
      </c>
      <c r="I20" s="3">
        <f>[Oil Value]+[Gas Value]</f>
        <v>14250</v>
      </c>
      <c r="J20" s="9">
        <f>IF(SUM([Total Value])=0,0,[Total Value]/SUM([Total Value]))</f>
        <v>0.2098365483728464</v>
      </c>
      <c r="K20" s="10">
        <v>687.12</v>
      </c>
    </row>
  </sheetData>
  <headerFooter/>
  <tableParts>
    <tablePart r:id="rId1"/>
    <tablePart r:id="rId2"/>
  </tableParts>
</worksheet>
</file>