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1-CHESTER TWP-W GEAUGA LSD" sheetId="2" r:id="rId3"/>
    <sheet name="26-RUSSELL TWP-W GEAUGA LSD" sheetId="3" r:id="rId4"/>
  </sheets>
  <calcPr fullCalcOnLoad="1"/>
</workbook>
</file>

<file path=xl/sharedStrings.xml><?xml version="1.0" encoding="utf-8"?>
<sst xmlns="http://schemas.openxmlformats.org/spreadsheetml/2006/main" count="114" uniqueCount="114">
  <si>
    <t>Oil and Gas Company #9429</t>
  </si>
  <si>
    <t>SKYLINER ENERGY LLC</t>
  </si>
  <si>
    <t>Date Generated:</t>
  </si>
  <si>
    <t>02/03/2025</t>
  </si>
  <si>
    <t>6848 STATE ROUTE 14</t>
  </si>
  <si>
    <t>Tax Year:</t>
  </si>
  <si>
    <t>2024</t>
  </si>
  <si>
    <t>RAVENNA, OH 44266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</si>
  <si>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</si>
  <si>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</si>
  <si>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</si>
  <si>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</si>
  <si>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</si>
  <si>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</si>
  <si>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</si>
  <si>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</si>
  <si>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</si>
  <si>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</si>
  <si>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</si>
  <si>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</si>
  <si>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</si>
  <si>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</si>
  <si>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11-CHESTER TWP-W GEAUGA LSD</t>
  </si>
  <si>
    <t>26-RUSSELL TWP-W GEAUGA LSD</t>
  </si>
  <si>
    <t>Permit Summary</t>
  </si>
  <si>
    <t>Permit</t>
  </si>
  <si>
    <t>WellName</t>
  </si>
  <si>
    <t>Districts</t>
  </si>
  <si>
    <t>34055216790000</t>
  </si>
  <si>
    <t>R. &amp; J. BREMEC UNIT # 1</t>
  </si>
  <si>
    <t>34055218840000</t>
  </si>
  <si>
    <t xml:space="preserve">ROMAH     1</t>
  </si>
  <si>
    <t>34055218890000</t>
  </si>
  <si>
    <t xml:space="preserve">BARILLE     1</t>
  </si>
  <si>
    <t>34055218900000</t>
  </si>
  <si>
    <t xml:space="preserve">PILLA     1</t>
  </si>
  <si>
    <t>34055218930000</t>
  </si>
  <si>
    <t xml:space="preserve">FARMER     1</t>
  </si>
  <si>
    <t>34055219050000</t>
  </si>
  <si>
    <t xml:space="preserve">KULP     1</t>
  </si>
  <si>
    <t>34055219070000</t>
  </si>
  <si>
    <t xml:space="preserve">KIRBY/PERKO     1</t>
  </si>
  <si>
    <t>34055219320000</t>
  </si>
  <si>
    <t xml:space="preserve">WILEY     1</t>
  </si>
  <si>
    <t>34055219350000</t>
  </si>
  <si>
    <t xml:space="preserve">MONTICELLO NURSERY     1</t>
  </si>
  <si>
    <t>34055219490000</t>
  </si>
  <si>
    <t xml:space="preserve">KOKAY     1</t>
  </si>
  <si>
    <t>34055219770000</t>
  </si>
  <si>
    <t xml:space="preserve">HOENIGMAN     1</t>
  </si>
  <si>
    <t>34055219850000</t>
  </si>
  <si>
    <t xml:space="preserve">PIZZINO/KAUCIC     1</t>
  </si>
  <si>
    <t>34055220290000</t>
  </si>
  <si>
    <t xml:space="preserve">KOMIDAR     1</t>
  </si>
  <si>
    <t>34055220300000</t>
  </si>
  <si>
    <t xml:space="preserve">BUCA     1</t>
  </si>
  <si>
    <t>34055220310000</t>
  </si>
  <si>
    <t xml:space="preserve">PETRONZIO MAYFIELD     1</t>
  </si>
  <si>
    <t>34055220320000</t>
  </si>
  <si>
    <t xml:space="preserve">OBERLE     1</t>
  </si>
  <si>
    <t>34055220420000</t>
  </si>
  <si>
    <t xml:space="preserve">GCC     1</t>
  </si>
  <si>
    <t>34055220750000</t>
  </si>
  <si>
    <t xml:space="preserve">METZENBAUM     1</t>
  </si>
  <si>
    <t>34055220760000</t>
  </si>
  <si>
    <t xml:space="preserve">SKIRBUNT     1</t>
  </si>
  <si>
    <t>34055220770000</t>
  </si>
  <si>
    <t xml:space="preserve">CARLTON     1</t>
  </si>
  <si>
    <t>34055220860000</t>
  </si>
  <si>
    <t xml:space="preserve">SMITHINGELL     1</t>
  </si>
  <si>
    <t>34055220880000</t>
  </si>
  <si>
    <t xml:space="preserve">MANDALFINO     1</t>
  </si>
  <si>
    <t>34055220980000</t>
  </si>
  <si>
    <t xml:space="preserve">PERELMAN     1</t>
  </si>
  <si>
    <t>34055221120000</t>
  </si>
  <si>
    <t xml:space="preserve">PULJIC/EGER     1</t>
  </si>
  <si>
    <t>34055221130000</t>
  </si>
  <si>
    <t xml:space="preserve">RITT/LICURSI     1</t>
  </si>
  <si>
    <t>34055221140000</t>
  </si>
  <si>
    <t xml:space="preserve">RADONICH     1</t>
  </si>
  <si>
    <t>34055221180000</t>
  </si>
  <si>
    <t xml:space="preserve">MONTICELLO NURSERY     2</t>
  </si>
  <si>
    <t>34055221210000</t>
  </si>
  <si>
    <t xml:space="preserve">GCC     2</t>
  </si>
  <si>
    <t>34055221230000</t>
  </si>
  <si>
    <t xml:space="preserve">MANDALFINO     2</t>
  </si>
  <si>
    <t>34055221290000</t>
  </si>
  <si>
    <t xml:space="preserve">OGRIN UNIT     1</t>
  </si>
  <si>
    <t>34055221390000</t>
  </si>
  <si>
    <t xml:space="preserve">PULJIC EGER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</si>
  <si>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</si>
  <si>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</si>
  <si>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</si>
  <si>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</si>
  <si>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</si>
  <si>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</si>
  <si>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</si>
  <si>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</si>
  <si>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</si>
  <si>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</si>
  <si>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</si>
  <si>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</si>
  <si>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</si>
  <si>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</si>
  <si>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</si>
  <si>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</si>
  <si>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</si>
  <si>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</si>
  <si>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</si>
  <si>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</si>
  <si>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</si>
  <si>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</si>
  <si>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</si>
  <si>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9429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</si>
</sst>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45" headerRowCount="1">
  <autoFilter ref="A14:F4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1" displayName="DistrictTable_11" ref="A16:K43" headerRowCount="1">
  <autoFilter ref="A16:K4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26" displayName="DistrictTable_26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5"/>
  <sheetViews>
    <sheetView workbookViewId="0"/>
  </sheetViews>
  <sheetFormatPr defaultRowHeight="15"/>
  <cols>
    <col min="1" max="1" width="35.84774398803711" customWidth="1"/>
    <col min="2" max="2" width="25.363679885864258" customWidth="1"/>
    <col min="3" max="3" width="15.996493339538574" customWidth="1"/>
    <col min="4" max="4" width="12.350568771362305" customWidth="1"/>
    <col min="5" max="5" width="40" customWidth="1"/>
    <col min="6" max="6" width="31.09693908691406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86.64</v>
      </c>
      <c r="C9" s="2">
        <v>54.731092</v>
      </c>
      <c r="D9" s="3">
        <v>5380</v>
      </c>
      <c r="E9" s="3">
        <v>30850</v>
      </c>
      <c r="F9" s="3">
        <f>[Oil Value]+[Gas Value]</f>
        <v>36230</v>
      </c>
      <c r="G9" s="4">
        <v>0</v>
      </c>
      <c r="H9" s="4">
        <v>992.86</v>
      </c>
      <c r="I9" s="4">
        <v>992.86</v>
      </c>
      <c r="J9" s="4">
        <f>[Prior Due]+[Half Due]+[Full Due]</f>
        <v>1985.72</v>
      </c>
      <c r="K9" s="0">
        <v>27</v>
      </c>
    </row>
    <row r="10">
      <c r="A10" s="0" t="s">
        <v>23</v>
      </c>
      <c r="B10" s="2">
        <v>89.73</v>
      </c>
      <c r="C10" s="2">
        <v>56.66545</v>
      </c>
      <c r="D10" s="3">
        <v>1300</v>
      </c>
      <c r="E10" s="3">
        <v>6730</v>
      </c>
      <c r="F10" s="3">
        <f>[Oil Value]+[Gas Value]</f>
        <v>8030</v>
      </c>
      <c r="G10" s="4">
        <v>0</v>
      </c>
      <c r="H10" s="4">
        <v>227.6</v>
      </c>
      <c r="I10" s="4">
        <v>227.6</v>
      </c>
      <c r="J10" s="4">
        <f>[Prior Due]+[Half Due]+[Full Due]</f>
        <v>455.2</v>
      </c>
      <c r="K10" s="0">
        <v>4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0</v>
      </c>
      <c r="D15" s="6">
        <v>80</v>
      </c>
      <c r="E15" s="8">
        <f>[Oil Value]+[Gas Value]</f>
        <v>80</v>
      </c>
      <c r="F15" s="5" t="s">
        <v>22</v>
      </c>
    </row>
    <row r="16">
      <c r="A16" s="5" t="s">
        <v>30</v>
      </c>
      <c r="B16" s="5" t="s">
        <v>31</v>
      </c>
      <c r="C16" s="6">
        <v>0</v>
      </c>
      <c r="D16" s="6">
        <v>20</v>
      </c>
      <c r="E16" s="8">
        <f>[Oil Value]+[Gas Value]</f>
        <v>20</v>
      </c>
      <c r="F16" s="5" t="s">
        <v>22</v>
      </c>
    </row>
    <row r="17">
      <c r="A17" s="5" t="s">
        <v>32</v>
      </c>
      <c r="B17" s="5" t="s">
        <v>33</v>
      </c>
      <c r="C17" s="6">
        <v>0</v>
      </c>
      <c r="D17" s="6">
        <v>250</v>
      </c>
      <c r="E17" s="8">
        <f>[Oil Value]+[Gas Value]</f>
        <v>250</v>
      </c>
      <c r="F17" s="5" t="s">
        <v>22</v>
      </c>
    </row>
    <row r="18">
      <c r="A18" s="5" t="s">
        <v>34</v>
      </c>
      <c r="B18" s="5" t="s">
        <v>35</v>
      </c>
      <c r="C18" s="6">
        <v>340</v>
      </c>
      <c r="D18" s="6">
        <v>450</v>
      </c>
      <c r="E18" s="8">
        <f>[Oil Value]+[Gas Value]</f>
        <v>790</v>
      </c>
      <c r="F18" s="5" t="s">
        <v>22</v>
      </c>
    </row>
    <row r="19">
      <c r="A19" s="5" t="s">
        <v>36</v>
      </c>
      <c r="B19" s="5" t="s">
        <v>37</v>
      </c>
      <c r="C19" s="6">
        <v>0</v>
      </c>
      <c r="D19" s="6">
        <v>150</v>
      </c>
      <c r="E19" s="8">
        <f>[Oil Value]+[Gas Value]</f>
        <v>150</v>
      </c>
      <c r="F19" s="5" t="s">
        <v>22</v>
      </c>
    </row>
    <row r="20">
      <c r="A20" s="5" t="s">
        <v>38</v>
      </c>
      <c r="B20" s="5" t="s">
        <v>39</v>
      </c>
      <c r="C20" s="6">
        <v>0</v>
      </c>
      <c r="D20" s="6">
        <v>590</v>
      </c>
      <c r="E20" s="8">
        <f>[Oil Value]+[Gas Value]</f>
        <v>590</v>
      </c>
      <c r="F20" s="5" t="s">
        <v>22</v>
      </c>
    </row>
    <row r="21">
      <c r="A21" s="5" t="s">
        <v>40</v>
      </c>
      <c r="B21" s="5" t="s">
        <v>41</v>
      </c>
      <c r="C21" s="6">
        <v>420</v>
      </c>
      <c r="D21" s="6">
        <v>470</v>
      </c>
      <c r="E21" s="8">
        <f>[Oil Value]+[Gas Value]</f>
        <v>890</v>
      </c>
      <c r="F21" s="5" t="s">
        <v>22</v>
      </c>
    </row>
    <row r="22">
      <c r="A22" s="5" t="s">
        <v>42</v>
      </c>
      <c r="B22" s="5" t="s">
        <v>43</v>
      </c>
      <c r="C22" s="6">
        <v>450</v>
      </c>
      <c r="D22" s="6">
        <v>580</v>
      </c>
      <c r="E22" s="8">
        <f>[Oil Value]+[Gas Value]</f>
        <v>1030</v>
      </c>
      <c r="F22" s="5" t="s">
        <v>22</v>
      </c>
    </row>
    <row r="23">
      <c r="A23" s="5" t="s">
        <v>44</v>
      </c>
      <c r="B23" s="5" t="s">
        <v>45</v>
      </c>
      <c r="C23" s="6">
        <v>500</v>
      </c>
      <c r="D23" s="6">
        <v>580</v>
      </c>
      <c r="E23" s="8">
        <f>[Oil Value]+[Gas Value]</f>
        <v>1080</v>
      </c>
      <c r="F23" s="5" t="s">
        <v>22</v>
      </c>
    </row>
    <row r="24">
      <c r="A24" s="5" t="s">
        <v>46</v>
      </c>
      <c r="B24" s="5" t="s">
        <v>47</v>
      </c>
      <c r="C24" s="6">
        <v>1190</v>
      </c>
      <c r="D24" s="6">
        <v>510</v>
      </c>
      <c r="E24" s="8">
        <f>[Oil Value]+[Gas Value]</f>
        <v>1700</v>
      </c>
      <c r="F24" s="5" t="s">
        <v>22</v>
      </c>
    </row>
    <row r="25">
      <c r="A25" s="5" t="s">
        <v>48</v>
      </c>
      <c r="B25" s="5" t="s">
        <v>49</v>
      </c>
      <c r="C25" s="6">
        <v>0</v>
      </c>
      <c r="D25" s="6">
        <v>550</v>
      </c>
      <c r="E25" s="8">
        <f>[Oil Value]+[Gas Value]</f>
        <v>550</v>
      </c>
      <c r="F25" s="5" t="s">
        <v>22</v>
      </c>
    </row>
    <row r="26">
      <c r="A26" s="5" t="s">
        <v>50</v>
      </c>
      <c r="B26" s="5" t="s">
        <v>51</v>
      </c>
      <c r="C26" s="6">
        <v>780</v>
      </c>
      <c r="D26" s="6">
        <v>620</v>
      </c>
      <c r="E26" s="8">
        <f>[Oil Value]+[Gas Value]</f>
        <v>1400</v>
      </c>
      <c r="F26" s="5" t="s">
        <v>22</v>
      </c>
    </row>
    <row r="27">
      <c r="A27" s="5" t="s">
        <v>52</v>
      </c>
      <c r="B27" s="5" t="s">
        <v>53</v>
      </c>
      <c r="C27" s="6">
        <v>0</v>
      </c>
      <c r="D27" s="6">
        <v>1700</v>
      </c>
      <c r="E27" s="8">
        <f>[Oil Value]+[Gas Value]</f>
        <v>1700</v>
      </c>
      <c r="F27" s="5" t="s">
        <v>22</v>
      </c>
    </row>
    <row r="28">
      <c r="A28" s="5" t="s">
        <v>54</v>
      </c>
      <c r="B28" s="5" t="s">
        <v>55</v>
      </c>
      <c r="C28" s="6">
        <v>550</v>
      </c>
      <c r="D28" s="6">
        <v>400</v>
      </c>
      <c r="E28" s="8">
        <f>[Oil Value]+[Gas Value]</f>
        <v>950</v>
      </c>
      <c r="F28" s="5" t="s">
        <v>22</v>
      </c>
    </row>
    <row r="29">
      <c r="A29" s="5" t="s">
        <v>56</v>
      </c>
      <c r="B29" s="5" t="s">
        <v>57</v>
      </c>
      <c r="C29" s="6">
        <v>0</v>
      </c>
      <c r="D29" s="6">
        <v>4580</v>
      </c>
      <c r="E29" s="8">
        <f>[Oil Value]+[Gas Value]</f>
        <v>4580</v>
      </c>
      <c r="F29" s="5" t="s">
        <v>22</v>
      </c>
    </row>
    <row r="30">
      <c r="A30" s="5" t="s">
        <v>58</v>
      </c>
      <c r="B30" s="5" t="s">
        <v>59</v>
      </c>
      <c r="C30" s="6">
        <v>0</v>
      </c>
      <c r="D30" s="6">
        <v>1700</v>
      </c>
      <c r="E30" s="8">
        <f>[Oil Value]+[Gas Value]</f>
        <v>1700</v>
      </c>
      <c r="F30" s="5" t="s">
        <v>22</v>
      </c>
    </row>
    <row r="31">
      <c r="A31" s="5" t="s">
        <v>60</v>
      </c>
      <c r="B31" s="5" t="s">
        <v>61</v>
      </c>
      <c r="C31" s="6">
        <v>0</v>
      </c>
      <c r="D31" s="6">
        <v>1370</v>
      </c>
      <c r="E31" s="8">
        <f>[Oil Value]+[Gas Value]</f>
        <v>1370</v>
      </c>
      <c r="F31" s="5" t="s">
        <v>22</v>
      </c>
    </row>
    <row r="32">
      <c r="A32" s="5" t="s">
        <v>62</v>
      </c>
      <c r="B32" s="5" t="s">
        <v>63</v>
      </c>
      <c r="C32" s="6">
        <v>0</v>
      </c>
      <c r="D32" s="6">
        <v>4100</v>
      </c>
      <c r="E32" s="8">
        <f>[Oil Value]+[Gas Value]</f>
        <v>4100</v>
      </c>
      <c r="F32" s="5" t="s">
        <v>22</v>
      </c>
    </row>
    <row r="33">
      <c r="A33" s="5" t="s">
        <v>64</v>
      </c>
      <c r="B33" s="5" t="s">
        <v>65</v>
      </c>
      <c r="C33" s="6">
        <v>0</v>
      </c>
      <c r="D33" s="6">
        <v>90</v>
      </c>
      <c r="E33" s="8">
        <f>[Oil Value]+[Gas Value]</f>
        <v>90</v>
      </c>
      <c r="F33" s="5" t="s">
        <v>22</v>
      </c>
    </row>
    <row r="34">
      <c r="A34" s="5" t="s">
        <v>66</v>
      </c>
      <c r="B34" s="5" t="s">
        <v>67</v>
      </c>
      <c r="C34" s="6">
        <v>0</v>
      </c>
      <c r="D34" s="6">
        <v>1880</v>
      </c>
      <c r="E34" s="8">
        <f>[Oil Value]+[Gas Value]</f>
        <v>1880</v>
      </c>
      <c r="F34" s="5" t="s">
        <v>22</v>
      </c>
    </row>
    <row r="35">
      <c r="A35" s="5" t="s">
        <v>68</v>
      </c>
      <c r="B35" s="5" t="s">
        <v>69</v>
      </c>
      <c r="C35" s="6">
        <v>0</v>
      </c>
      <c r="D35" s="6">
        <v>630</v>
      </c>
      <c r="E35" s="8">
        <f>[Oil Value]+[Gas Value]</f>
        <v>630</v>
      </c>
      <c r="F35" s="5" t="s">
        <v>22</v>
      </c>
    </row>
    <row r="36">
      <c r="A36" s="5" t="s">
        <v>70</v>
      </c>
      <c r="B36" s="5" t="s">
        <v>71</v>
      </c>
      <c r="C36" s="6">
        <v>0</v>
      </c>
      <c r="D36" s="6">
        <v>1470</v>
      </c>
      <c r="E36" s="8">
        <f>[Oil Value]+[Gas Value]</f>
        <v>1470</v>
      </c>
      <c r="F36" s="5" t="s">
        <v>22</v>
      </c>
    </row>
    <row r="37">
      <c r="A37" s="5" t="s">
        <v>72</v>
      </c>
      <c r="B37" s="5" t="s">
        <v>73</v>
      </c>
      <c r="C37" s="6">
        <v>520</v>
      </c>
      <c r="D37" s="6">
        <v>4320</v>
      </c>
      <c r="E37" s="8">
        <f>[Oil Value]+[Gas Value]</f>
        <v>4840</v>
      </c>
      <c r="F37" s="5" t="s">
        <v>22</v>
      </c>
    </row>
    <row r="38">
      <c r="A38" s="5" t="s">
        <v>74</v>
      </c>
      <c r="B38" s="5" t="s">
        <v>75</v>
      </c>
      <c r="C38" s="6">
        <v>400</v>
      </c>
      <c r="D38" s="6">
        <v>1770</v>
      </c>
      <c r="E38" s="8">
        <f>[Oil Value]+[Gas Value]</f>
        <v>2170</v>
      </c>
      <c r="F38" s="5" t="s">
        <v>23</v>
      </c>
    </row>
    <row r="39">
      <c r="A39" s="5" t="s">
        <v>76</v>
      </c>
      <c r="B39" s="5" t="s">
        <v>77</v>
      </c>
      <c r="C39" s="6">
        <v>0</v>
      </c>
      <c r="D39" s="6">
        <v>350</v>
      </c>
      <c r="E39" s="8">
        <f>[Oil Value]+[Gas Value]</f>
        <v>350</v>
      </c>
      <c r="F39" s="5" t="s">
        <v>22</v>
      </c>
    </row>
    <row r="40">
      <c r="A40" s="5" t="s">
        <v>78</v>
      </c>
      <c r="B40" s="5" t="s">
        <v>79</v>
      </c>
      <c r="C40" s="6">
        <v>600</v>
      </c>
      <c r="D40" s="6">
        <v>140</v>
      </c>
      <c r="E40" s="8">
        <f>[Oil Value]+[Gas Value]</f>
        <v>740</v>
      </c>
      <c r="F40" s="5" t="s">
        <v>23</v>
      </c>
    </row>
    <row r="41">
      <c r="A41" s="5" t="s">
        <v>80</v>
      </c>
      <c r="B41" s="5" t="s">
        <v>81</v>
      </c>
      <c r="C41" s="6">
        <v>0</v>
      </c>
      <c r="D41" s="6">
        <v>1390</v>
      </c>
      <c r="E41" s="8">
        <f>[Oil Value]+[Gas Value]</f>
        <v>1390</v>
      </c>
      <c r="F41" s="5" t="s">
        <v>22</v>
      </c>
    </row>
    <row r="42">
      <c r="A42" s="5" t="s">
        <v>82</v>
      </c>
      <c r="B42" s="5" t="s">
        <v>83</v>
      </c>
      <c r="C42" s="6">
        <v>0</v>
      </c>
      <c r="D42" s="6">
        <v>1440</v>
      </c>
      <c r="E42" s="8">
        <f>[Oil Value]+[Gas Value]</f>
        <v>1440</v>
      </c>
      <c r="F42" s="5" t="s">
        <v>22</v>
      </c>
    </row>
    <row r="43">
      <c r="A43" s="5" t="s">
        <v>84</v>
      </c>
      <c r="B43" s="5" t="s">
        <v>85</v>
      </c>
      <c r="C43" s="6">
        <v>630</v>
      </c>
      <c r="D43" s="6">
        <v>580</v>
      </c>
      <c r="E43" s="8">
        <f>[Oil Value]+[Gas Value]</f>
        <v>1210</v>
      </c>
      <c r="F43" s="5" t="s">
        <v>22</v>
      </c>
    </row>
    <row r="44">
      <c r="A44" s="5" t="s">
        <v>86</v>
      </c>
      <c r="B44" s="5" t="s">
        <v>87</v>
      </c>
      <c r="C44" s="6">
        <v>0</v>
      </c>
      <c r="D44" s="6">
        <v>3290</v>
      </c>
      <c r="E44" s="8">
        <f>[Oil Value]+[Gas Value]</f>
        <v>3290</v>
      </c>
      <c r="F44" s="5" t="s">
        <v>23</v>
      </c>
    </row>
    <row r="45">
      <c r="A45" s="5" t="s">
        <v>88</v>
      </c>
      <c r="B45" s="5" t="s">
        <v>89</v>
      </c>
      <c r="C45" s="6">
        <v>300</v>
      </c>
      <c r="D45" s="6">
        <v>1530</v>
      </c>
      <c r="E45" s="8">
        <f>[Oil Value]+[Gas Value]</f>
        <v>1830</v>
      </c>
      <c r="F45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4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363679885864258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90</v>
      </c>
    </row>
    <row r="2">
      <c r="A2" s="0" t="s">
        <v>91</v>
      </c>
      <c r="B2" s="0" t="s">
        <v>92</v>
      </c>
      <c r="C2" s="0" t="s">
        <v>93</v>
      </c>
      <c r="D2" s="0" t="s">
        <v>94</v>
      </c>
      <c r="E2" s="0" t="s">
        <v>95</v>
      </c>
    </row>
    <row r="3">
      <c r="A3" s="0" t="s">
        <v>96</v>
      </c>
      <c r="B3" s="4">
        <v>0</v>
      </c>
      <c r="C3" s="4">
        <v>1570.82</v>
      </c>
      <c r="D3" s="4">
        <v>1570.82</v>
      </c>
      <c r="E3" s="4">
        <f>[Prior]+[First]+[Second]</f>
        <v>3141.64</v>
      </c>
    </row>
    <row r="4">
      <c r="A4" s="0" t="s">
        <v>97</v>
      </c>
      <c r="B4" s="4">
        <v>0</v>
      </c>
      <c r="C4" s="4">
        <v>-577.96</v>
      </c>
      <c r="D4" s="4">
        <v>-577.96</v>
      </c>
      <c r="E4" s="4">
        <f>[Prior]+[First]+[Second]</f>
        <v>-1155.92</v>
      </c>
    </row>
    <row r="5">
      <c r="A5" s="0" t="s">
        <v>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101</v>
      </c>
      <c r="B8" s="4">
        <v>0</v>
      </c>
      <c r="C8" s="4">
        <v>992.86</v>
      </c>
      <c r="D8" s="4">
        <v>992.86</v>
      </c>
      <c r="E8" s="4">
        <f>[Prior]+[First]+[Second]</f>
        <v>1985.72</v>
      </c>
    </row>
    <row r="9">
      <c r="A9" s="0" t="s">
        <v>102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104</v>
      </c>
      <c r="B11" s="4">
        <v>0</v>
      </c>
      <c r="C11" s="4">
        <v>992.86</v>
      </c>
      <c r="D11" s="4">
        <v>992.86</v>
      </c>
      <c r="E11" s="4">
        <f>[Prior]+[First]+[Second]</f>
        <v>1985.72</v>
      </c>
    </row>
    <row r="12">
      <c r="A12" s="0" t="s">
        <v>105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106</v>
      </c>
      <c r="B13" s="4">
        <v>0</v>
      </c>
      <c r="C13" s="4">
        <v>992.86</v>
      </c>
      <c r="D13" s="4">
        <v>992.86</v>
      </c>
      <c r="E13" s="4">
        <f>[Prior]+[First]+[Second]</f>
        <v>1985.72</v>
      </c>
    </row>
    <row r="15">
      <c r="A15" s="1" t="s">
        <v>107</v>
      </c>
    </row>
    <row r="16">
      <c r="A16" s="0" t="s">
        <v>108</v>
      </c>
      <c r="B16" s="0" t="s">
        <v>109</v>
      </c>
      <c r="C16" s="0" t="s">
        <v>110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111</v>
      </c>
      <c r="K16" s="0" t="s">
        <v>112</v>
      </c>
    </row>
    <row r="17">
      <c r="A17" s="0" t="s">
        <v>113</v>
      </c>
      <c r="B17" s="0" t="s">
        <v>28</v>
      </c>
      <c r="C17" s="0" t="s">
        <v>29</v>
      </c>
      <c r="D17" s="0" t="s">
        <v>22</v>
      </c>
      <c r="E17" s="2">
        <v>86.64</v>
      </c>
      <c r="F17" s="2">
        <v>54.731092</v>
      </c>
      <c r="G17" s="3">
        <v>0</v>
      </c>
      <c r="H17" s="3">
        <v>80</v>
      </c>
      <c r="I17" s="3">
        <f>[Oil Value]+[Gas Value]</f>
        <v>80</v>
      </c>
      <c r="J17" s="9">
        <f>IF(SUM([Total Value])=0,0,[Total Value]/SUM([Total Value]))</f>
        <v>0.0022081148219707425</v>
      </c>
      <c r="K17" s="10">
        <v>4.4</v>
      </c>
    </row>
    <row r="18">
      <c r="A18" s="0" t="s">
        <v>113</v>
      </c>
      <c r="B18" s="0" t="s">
        <v>30</v>
      </c>
      <c r="C18" s="0" t="s">
        <v>31</v>
      </c>
      <c r="D18" s="0" t="s">
        <v>22</v>
      </c>
      <c r="E18" s="2">
        <v>86.64</v>
      </c>
      <c r="F18" s="2">
        <v>54.731092</v>
      </c>
      <c r="G18" s="3">
        <v>0</v>
      </c>
      <c r="H18" s="3">
        <v>20</v>
      </c>
      <c r="I18" s="3">
        <f>[Oil Value]+[Gas Value]</f>
        <v>20</v>
      </c>
      <c r="J18" s="9">
        <f>IF(SUM([Total Value])=0,0,[Total Value]/SUM([Total Value]))</f>
        <v>0.0005520287054926856</v>
      </c>
      <c r="K18" s="10">
        <v>1.24</v>
      </c>
    </row>
    <row r="19">
      <c r="A19" s="0" t="s">
        <v>113</v>
      </c>
      <c r="B19" s="0" t="s">
        <v>32</v>
      </c>
      <c r="C19" s="0" t="s">
        <v>33</v>
      </c>
      <c r="D19" s="0" t="s">
        <v>22</v>
      </c>
      <c r="E19" s="2">
        <v>86.64</v>
      </c>
      <c r="F19" s="2">
        <v>54.731092</v>
      </c>
      <c r="G19" s="3">
        <v>0</v>
      </c>
      <c r="H19" s="3">
        <v>250</v>
      </c>
      <c r="I19" s="3">
        <f>[Oil Value]+[Gas Value]</f>
        <v>250</v>
      </c>
      <c r="J19" s="9">
        <f>IF(SUM([Total Value])=0,0,[Total Value]/SUM([Total Value]))</f>
        <v>0.00690035881865857</v>
      </c>
      <c r="K19" s="10">
        <v>13.84</v>
      </c>
    </row>
    <row r="20">
      <c r="A20" s="0" t="s">
        <v>113</v>
      </c>
      <c r="B20" s="0" t="s">
        <v>34</v>
      </c>
      <c r="C20" s="0" t="s">
        <v>35</v>
      </c>
      <c r="D20" s="0" t="s">
        <v>22</v>
      </c>
      <c r="E20" s="2">
        <v>86.64</v>
      </c>
      <c r="F20" s="2">
        <v>54.731092</v>
      </c>
      <c r="G20" s="3">
        <v>340</v>
      </c>
      <c r="H20" s="3">
        <v>450</v>
      </c>
      <c r="I20" s="3">
        <f>[Oil Value]+[Gas Value]</f>
        <v>790</v>
      </c>
      <c r="J20" s="9">
        <f>IF(SUM([Total Value])=0,0,[Total Value]/SUM([Total Value]))</f>
        <v>0.021805133866961084</v>
      </c>
      <c r="K20" s="10">
        <v>43.38</v>
      </c>
    </row>
    <row r="21">
      <c r="A21" s="0" t="s">
        <v>113</v>
      </c>
      <c r="B21" s="0" t="s">
        <v>36</v>
      </c>
      <c r="C21" s="0" t="s">
        <v>37</v>
      </c>
      <c r="D21" s="0" t="s">
        <v>22</v>
      </c>
      <c r="E21" s="2">
        <v>86.64</v>
      </c>
      <c r="F21" s="2">
        <v>54.731092</v>
      </c>
      <c r="G21" s="3">
        <v>0</v>
      </c>
      <c r="H21" s="3">
        <v>150</v>
      </c>
      <c r="I21" s="3">
        <f>[Oil Value]+[Gas Value]</f>
        <v>150</v>
      </c>
      <c r="J21" s="9">
        <f>IF(SUM([Total Value])=0,0,[Total Value]/SUM([Total Value]))</f>
        <v>0.004140215291195142</v>
      </c>
      <c r="K21" s="10">
        <v>8.34</v>
      </c>
    </row>
    <row r="22">
      <c r="A22" s="0" t="s">
        <v>113</v>
      </c>
      <c r="B22" s="0" t="s">
        <v>38</v>
      </c>
      <c r="C22" s="0" t="s">
        <v>39</v>
      </c>
      <c r="D22" s="0" t="s">
        <v>22</v>
      </c>
      <c r="E22" s="2">
        <v>86.64</v>
      </c>
      <c r="F22" s="2">
        <v>54.731092</v>
      </c>
      <c r="G22" s="3">
        <v>0</v>
      </c>
      <c r="H22" s="3">
        <v>590</v>
      </c>
      <c r="I22" s="3">
        <f>[Oil Value]+[Gas Value]</f>
        <v>590</v>
      </c>
      <c r="J22" s="9">
        <f>IF(SUM([Total Value])=0,0,[Total Value]/SUM([Total Value]))</f>
        <v>0.016284846812034227</v>
      </c>
      <c r="K22" s="10">
        <v>32.42</v>
      </c>
    </row>
    <row r="23">
      <c r="A23" s="0" t="s">
        <v>113</v>
      </c>
      <c r="B23" s="0" t="s">
        <v>40</v>
      </c>
      <c r="C23" s="0" t="s">
        <v>41</v>
      </c>
      <c r="D23" s="0" t="s">
        <v>22</v>
      </c>
      <c r="E23" s="2">
        <v>86.64</v>
      </c>
      <c r="F23" s="2">
        <v>54.731092</v>
      </c>
      <c r="G23" s="3">
        <v>420</v>
      </c>
      <c r="H23" s="3">
        <v>470</v>
      </c>
      <c r="I23" s="3">
        <f>[Oil Value]+[Gas Value]</f>
        <v>890</v>
      </c>
      <c r="J23" s="9">
        <f>IF(SUM([Total Value])=0,0,[Total Value]/SUM([Total Value]))</f>
        <v>0.02456527739442451</v>
      </c>
      <c r="K23" s="10">
        <v>48.78</v>
      </c>
    </row>
    <row r="24">
      <c r="A24" s="0" t="s">
        <v>113</v>
      </c>
      <c r="B24" s="0" t="s">
        <v>42</v>
      </c>
      <c r="C24" s="0" t="s">
        <v>43</v>
      </c>
      <c r="D24" s="0" t="s">
        <v>22</v>
      </c>
      <c r="E24" s="2">
        <v>86.64</v>
      </c>
      <c r="F24" s="2">
        <v>54.731092</v>
      </c>
      <c r="G24" s="3">
        <v>450</v>
      </c>
      <c r="H24" s="3">
        <v>580</v>
      </c>
      <c r="I24" s="3">
        <f>[Oil Value]+[Gas Value]</f>
        <v>1030</v>
      </c>
      <c r="J24" s="9">
        <f>IF(SUM([Total Value])=0,0,[Total Value]/SUM([Total Value]))</f>
        <v>0.02842947833287331</v>
      </c>
      <c r="K24" s="10">
        <v>56.4</v>
      </c>
    </row>
    <row r="25">
      <c r="A25" s="0" t="s">
        <v>113</v>
      </c>
      <c r="B25" s="0" t="s">
        <v>44</v>
      </c>
      <c r="C25" s="0" t="s">
        <v>45</v>
      </c>
      <c r="D25" s="0" t="s">
        <v>22</v>
      </c>
      <c r="E25" s="2">
        <v>86.64</v>
      </c>
      <c r="F25" s="2">
        <v>54.731092</v>
      </c>
      <c r="G25" s="3">
        <v>500</v>
      </c>
      <c r="H25" s="3">
        <v>580</v>
      </c>
      <c r="I25" s="3">
        <f>[Oil Value]+[Gas Value]</f>
        <v>1080</v>
      </c>
      <c r="J25" s="9">
        <f>IF(SUM([Total Value])=0,0,[Total Value]/SUM([Total Value]))</f>
        <v>0.029809550096605023</v>
      </c>
      <c r="K25" s="10">
        <v>59.2</v>
      </c>
    </row>
    <row r="26">
      <c r="A26" s="0" t="s">
        <v>113</v>
      </c>
      <c r="B26" s="0" t="s">
        <v>46</v>
      </c>
      <c r="C26" s="0" t="s">
        <v>47</v>
      </c>
      <c r="D26" s="0" t="s">
        <v>22</v>
      </c>
      <c r="E26" s="2">
        <v>86.64</v>
      </c>
      <c r="F26" s="2">
        <v>54.731092</v>
      </c>
      <c r="G26" s="3">
        <v>1190</v>
      </c>
      <c r="H26" s="3">
        <v>510</v>
      </c>
      <c r="I26" s="3">
        <f>[Oil Value]+[Gas Value]</f>
        <v>1700</v>
      </c>
      <c r="J26" s="9">
        <f>IF(SUM([Total Value])=0,0,[Total Value]/SUM([Total Value]))</f>
        <v>0.04692243996687828</v>
      </c>
      <c r="K26" s="10">
        <v>93.24</v>
      </c>
    </row>
    <row r="27">
      <c r="A27" s="0" t="s">
        <v>113</v>
      </c>
      <c r="B27" s="0" t="s">
        <v>48</v>
      </c>
      <c r="C27" s="0" t="s">
        <v>49</v>
      </c>
      <c r="D27" s="0" t="s">
        <v>22</v>
      </c>
      <c r="E27" s="2">
        <v>86.64</v>
      </c>
      <c r="F27" s="2">
        <v>54.731092</v>
      </c>
      <c r="G27" s="3">
        <v>0</v>
      </c>
      <c r="H27" s="3">
        <v>550</v>
      </c>
      <c r="I27" s="3">
        <f>[Oil Value]+[Gas Value]</f>
        <v>550</v>
      </c>
      <c r="J27" s="9">
        <f>IF(SUM([Total Value])=0,0,[Total Value]/SUM([Total Value]))</f>
        <v>0.015180789401048856</v>
      </c>
      <c r="K27" s="10">
        <v>30.24</v>
      </c>
    </row>
    <row r="28">
      <c r="A28" s="0" t="s">
        <v>113</v>
      </c>
      <c r="B28" s="0" t="s">
        <v>50</v>
      </c>
      <c r="C28" s="0" t="s">
        <v>51</v>
      </c>
      <c r="D28" s="0" t="s">
        <v>22</v>
      </c>
      <c r="E28" s="2">
        <v>86.64</v>
      </c>
      <c r="F28" s="2">
        <v>54.731092</v>
      </c>
      <c r="G28" s="3">
        <v>780</v>
      </c>
      <c r="H28" s="3">
        <v>620</v>
      </c>
      <c r="I28" s="3">
        <f>[Oil Value]+[Gas Value]</f>
        <v>1400</v>
      </c>
      <c r="J28" s="9">
        <f>IF(SUM([Total Value])=0,0,[Total Value]/SUM([Total Value]))</f>
        <v>0.038642009384487995</v>
      </c>
      <c r="K28" s="10">
        <v>76.62</v>
      </c>
    </row>
    <row r="29">
      <c r="A29" s="0" t="s">
        <v>113</v>
      </c>
      <c r="B29" s="0" t="s">
        <v>52</v>
      </c>
      <c r="C29" s="0" t="s">
        <v>53</v>
      </c>
      <c r="D29" s="0" t="s">
        <v>22</v>
      </c>
      <c r="E29" s="2">
        <v>86.64</v>
      </c>
      <c r="F29" s="2">
        <v>54.731092</v>
      </c>
      <c r="G29" s="3">
        <v>0</v>
      </c>
      <c r="H29" s="3">
        <v>1700</v>
      </c>
      <c r="I29" s="3">
        <f>[Oil Value]+[Gas Value]</f>
        <v>1700</v>
      </c>
      <c r="J29" s="9">
        <f>IF(SUM([Total Value])=0,0,[Total Value]/SUM([Total Value]))</f>
        <v>0.04692243996687828</v>
      </c>
      <c r="K29" s="10">
        <v>93.24</v>
      </c>
    </row>
    <row r="30">
      <c r="A30" s="0" t="s">
        <v>113</v>
      </c>
      <c r="B30" s="0" t="s">
        <v>54</v>
      </c>
      <c r="C30" s="0" t="s">
        <v>55</v>
      </c>
      <c r="D30" s="0" t="s">
        <v>22</v>
      </c>
      <c r="E30" s="2">
        <v>86.64</v>
      </c>
      <c r="F30" s="2">
        <v>54.731092</v>
      </c>
      <c r="G30" s="3">
        <v>550</v>
      </c>
      <c r="H30" s="3">
        <v>400</v>
      </c>
      <c r="I30" s="3">
        <f>[Oil Value]+[Gas Value]</f>
        <v>950</v>
      </c>
      <c r="J30" s="9">
        <f>IF(SUM([Total Value])=0,0,[Total Value]/SUM([Total Value]))</f>
        <v>0.026221363510902564</v>
      </c>
      <c r="K30" s="10">
        <v>52.2</v>
      </c>
    </row>
    <row r="31">
      <c r="A31" s="0" t="s">
        <v>113</v>
      </c>
      <c r="B31" s="0" t="s">
        <v>56</v>
      </c>
      <c r="C31" s="0" t="s">
        <v>57</v>
      </c>
      <c r="D31" s="0" t="s">
        <v>22</v>
      </c>
      <c r="E31" s="2">
        <v>86.64</v>
      </c>
      <c r="F31" s="2">
        <v>54.731092</v>
      </c>
      <c r="G31" s="3">
        <v>0</v>
      </c>
      <c r="H31" s="3">
        <v>4580</v>
      </c>
      <c r="I31" s="3">
        <f>[Oil Value]+[Gas Value]</f>
        <v>4580</v>
      </c>
      <c r="J31" s="9">
        <f>IF(SUM([Total Value])=0,0,[Total Value]/SUM([Total Value]))</f>
        <v>0.126414573557825</v>
      </c>
      <c r="K31" s="10">
        <v>250.72</v>
      </c>
    </row>
    <row r="32">
      <c r="A32" s="0" t="s">
        <v>113</v>
      </c>
      <c r="B32" s="0" t="s">
        <v>58</v>
      </c>
      <c r="C32" s="0" t="s">
        <v>59</v>
      </c>
      <c r="D32" s="0" t="s">
        <v>22</v>
      </c>
      <c r="E32" s="2">
        <v>86.64</v>
      </c>
      <c r="F32" s="2">
        <v>54.731092</v>
      </c>
      <c r="G32" s="3">
        <v>0</v>
      </c>
      <c r="H32" s="3">
        <v>1700</v>
      </c>
      <c r="I32" s="3">
        <f>[Oil Value]+[Gas Value]</f>
        <v>1700</v>
      </c>
      <c r="J32" s="9">
        <f>IF(SUM([Total Value])=0,0,[Total Value]/SUM([Total Value]))</f>
        <v>0.04692243996687828</v>
      </c>
      <c r="K32" s="10">
        <v>93.24</v>
      </c>
    </row>
    <row r="33">
      <c r="A33" s="0" t="s">
        <v>113</v>
      </c>
      <c r="B33" s="0" t="s">
        <v>60</v>
      </c>
      <c r="C33" s="0" t="s">
        <v>61</v>
      </c>
      <c r="D33" s="0" t="s">
        <v>22</v>
      </c>
      <c r="E33" s="2">
        <v>86.64</v>
      </c>
      <c r="F33" s="2">
        <v>54.731092</v>
      </c>
      <c r="G33" s="3">
        <v>0</v>
      </c>
      <c r="H33" s="3">
        <v>1370</v>
      </c>
      <c r="I33" s="3">
        <f>[Oil Value]+[Gas Value]</f>
        <v>1370</v>
      </c>
      <c r="J33" s="9">
        <f>IF(SUM([Total Value])=0,0,[Total Value]/SUM([Total Value]))</f>
        <v>0.03781396632624897</v>
      </c>
      <c r="K33" s="10">
        <v>75.1</v>
      </c>
    </row>
    <row r="34">
      <c r="A34" s="0" t="s">
        <v>113</v>
      </c>
      <c r="B34" s="0" t="s">
        <v>62</v>
      </c>
      <c r="C34" s="0" t="s">
        <v>63</v>
      </c>
      <c r="D34" s="0" t="s">
        <v>22</v>
      </c>
      <c r="E34" s="2">
        <v>86.64</v>
      </c>
      <c r="F34" s="2">
        <v>54.731092</v>
      </c>
      <c r="G34" s="3">
        <v>0</v>
      </c>
      <c r="H34" s="3">
        <v>4100</v>
      </c>
      <c r="I34" s="3">
        <f>[Oil Value]+[Gas Value]</f>
        <v>4100</v>
      </c>
      <c r="J34" s="9">
        <f>IF(SUM([Total Value])=0,0,[Total Value]/SUM([Total Value]))</f>
        <v>0.11316588462600055</v>
      </c>
      <c r="K34" s="10">
        <v>224.56</v>
      </c>
    </row>
    <row r="35">
      <c r="A35" s="0" t="s">
        <v>113</v>
      </c>
      <c r="B35" s="0" t="s">
        <v>64</v>
      </c>
      <c r="C35" s="0" t="s">
        <v>65</v>
      </c>
      <c r="D35" s="0" t="s">
        <v>22</v>
      </c>
      <c r="E35" s="2">
        <v>86.64</v>
      </c>
      <c r="F35" s="2">
        <v>54.731092</v>
      </c>
      <c r="G35" s="3">
        <v>0</v>
      </c>
      <c r="H35" s="3">
        <v>90</v>
      </c>
      <c r="I35" s="3">
        <f>[Oil Value]+[Gas Value]</f>
        <v>90</v>
      </c>
      <c r="J35" s="9">
        <f>IF(SUM([Total Value])=0,0,[Total Value]/SUM([Total Value]))</f>
        <v>0.0024841291747170853</v>
      </c>
      <c r="K35" s="10">
        <v>4.96</v>
      </c>
    </row>
    <row r="36">
      <c r="A36" s="0" t="s">
        <v>113</v>
      </c>
      <c r="B36" s="0" t="s">
        <v>66</v>
      </c>
      <c r="C36" s="0" t="s">
        <v>67</v>
      </c>
      <c r="D36" s="0" t="s">
        <v>22</v>
      </c>
      <c r="E36" s="2">
        <v>86.64</v>
      </c>
      <c r="F36" s="2">
        <v>54.731092</v>
      </c>
      <c r="G36" s="3">
        <v>0</v>
      </c>
      <c r="H36" s="3">
        <v>1880</v>
      </c>
      <c r="I36" s="3">
        <f>[Oil Value]+[Gas Value]</f>
        <v>1880</v>
      </c>
      <c r="J36" s="9">
        <f>IF(SUM([Total Value])=0,0,[Total Value]/SUM([Total Value]))</f>
        <v>0.051890698316312454</v>
      </c>
      <c r="K36" s="10">
        <v>102.9</v>
      </c>
    </row>
    <row r="37">
      <c r="A37" s="0" t="s">
        <v>113</v>
      </c>
      <c r="B37" s="0" t="s">
        <v>68</v>
      </c>
      <c r="C37" s="0" t="s">
        <v>69</v>
      </c>
      <c r="D37" s="0" t="s">
        <v>22</v>
      </c>
      <c r="E37" s="2">
        <v>86.64</v>
      </c>
      <c r="F37" s="2">
        <v>54.731092</v>
      </c>
      <c r="G37" s="3">
        <v>0</v>
      </c>
      <c r="H37" s="3">
        <v>630</v>
      </c>
      <c r="I37" s="3">
        <f>[Oil Value]+[Gas Value]</f>
        <v>630</v>
      </c>
      <c r="J37" s="9">
        <f>IF(SUM([Total Value])=0,0,[Total Value]/SUM([Total Value]))</f>
        <v>0.0173889042230196</v>
      </c>
      <c r="K37" s="10">
        <v>34.6</v>
      </c>
    </row>
    <row r="38">
      <c r="A38" s="0" t="s">
        <v>113</v>
      </c>
      <c r="B38" s="0" t="s">
        <v>70</v>
      </c>
      <c r="C38" s="0" t="s">
        <v>71</v>
      </c>
      <c r="D38" s="0" t="s">
        <v>22</v>
      </c>
      <c r="E38" s="2">
        <v>86.64</v>
      </c>
      <c r="F38" s="2">
        <v>54.731092</v>
      </c>
      <c r="G38" s="3">
        <v>0</v>
      </c>
      <c r="H38" s="3">
        <v>1470</v>
      </c>
      <c r="I38" s="3">
        <f>[Oil Value]+[Gas Value]</f>
        <v>1470</v>
      </c>
      <c r="J38" s="9">
        <f>IF(SUM([Total Value])=0,0,[Total Value]/SUM([Total Value]))</f>
        <v>0.040574109853712396</v>
      </c>
      <c r="K38" s="10">
        <v>80.58</v>
      </c>
    </row>
    <row r="39">
      <c r="A39" s="0" t="s">
        <v>113</v>
      </c>
      <c r="B39" s="0" t="s">
        <v>72</v>
      </c>
      <c r="C39" s="0" t="s">
        <v>73</v>
      </c>
      <c r="D39" s="0" t="s">
        <v>22</v>
      </c>
      <c r="E39" s="2">
        <v>86.64</v>
      </c>
      <c r="F39" s="2">
        <v>54.731092</v>
      </c>
      <c r="G39" s="3">
        <v>520</v>
      </c>
      <c r="H39" s="3">
        <v>4320</v>
      </c>
      <c r="I39" s="3">
        <f>[Oil Value]+[Gas Value]</f>
        <v>4840</v>
      </c>
      <c r="J39" s="9">
        <f>IF(SUM([Total Value])=0,0,[Total Value]/SUM([Total Value]))</f>
        <v>0.13359094672922991</v>
      </c>
      <c r="K39" s="10">
        <v>264.94</v>
      </c>
    </row>
    <row r="40">
      <c r="A40" s="0" t="s">
        <v>113</v>
      </c>
      <c r="B40" s="0" t="s">
        <v>76</v>
      </c>
      <c r="C40" s="0" t="s">
        <v>77</v>
      </c>
      <c r="D40" s="0" t="s">
        <v>22</v>
      </c>
      <c r="E40" s="2">
        <v>86.64</v>
      </c>
      <c r="F40" s="2">
        <v>54.731092</v>
      </c>
      <c r="G40" s="3">
        <v>0</v>
      </c>
      <c r="H40" s="3">
        <v>350</v>
      </c>
      <c r="I40" s="3">
        <f>[Oil Value]+[Gas Value]</f>
        <v>350</v>
      </c>
      <c r="J40" s="9">
        <f>IF(SUM([Total Value])=0,0,[Total Value]/SUM([Total Value]))</f>
        <v>0.009660502346121999</v>
      </c>
      <c r="K40" s="10">
        <v>19.28</v>
      </c>
    </row>
    <row r="41">
      <c r="A41" s="0" t="s">
        <v>113</v>
      </c>
      <c r="B41" s="0" t="s">
        <v>80</v>
      </c>
      <c r="C41" s="0" t="s">
        <v>81</v>
      </c>
      <c r="D41" s="0" t="s">
        <v>22</v>
      </c>
      <c r="E41" s="2">
        <v>86.64</v>
      </c>
      <c r="F41" s="2">
        <v>54.731092</v>
      </c>
      <c r="G41" s="3">
        <v>0</v>
      </c>
      <c r="H41" s="3">
        <v>1390</v>
      </c>
      <c r="I41" s="3">
        <f>[Oil Value]+[Gas Value]</f>
        <v>1390</v>
      </c>
      <c r="J41" s="9">
        <f>IF(SUM([Total Value])=0,0,[Total Value]/SUM([Total Value]))</f>
        <v>0.03836599503174165</v>
      </c>
      <c r="K41" s="10">
        <v>76.2</v>
      </c>
    </row>
    <row r="42">
      <c r="A42" s="0" t="s">
        <v>113</v>
      </c>
      <c r="B42" s="0" t="s">
        <v>82</v>
      </c>
      <c r="C42" s="0" t="s">
        <v>83</v>
      </c>
      <c r="D42" s="0" t="s">
        <v>22</v>
      </c>
      <c r="E42" s="2">
        <v>86.64</v>
      </c>
      <c r="F42" s="2">
        <v>54.731092</v>
      </c>
      <c r="G42" s="3">
        <v>0</v>
      </c>
      <c r="H42" s="3">
        <v>1440</v>
      </c>
      <c r="I42" s="3">
        <f>[Oil Value]+[Gas Value]</f>
        <v>1440</v>
      </c>
      <c r="J42" s="9">
        <f>IF(SUM([Total Value])=0,0,[Total Value]/SUM([Total Value]))</f>
        <v>0.039746066795473364</v>
      </c>
      <c r="K42" s="10">
        <v>78.84</v>
      </c>
    </row>
    <row r="43">
      <c r="A43" s="0" t="s">
        <v>113</v>
      </c>
      <c r="B43" s="0" t="s">
        <v>84</v>
      </c>
      <c r="C43" s="0" t="s">
        <v>85</v>
      </c>
      <c r="D43" s="0" t="s">
        <v>22</v>
      </c>
      <c r="E43" s="2">
        <v>86.64</v>
      </c>
      <c r="F43" s="2">
        <v>54.731092</v>
      </c>
      <c r="G43" s="3">
        <v>630</v>
      </c>
      <c r="H43" s="3">
        <v>580</v>
      </c>
      <c r="I43" s="3">
        <f>[Oil Value]+[Gas Value]</f>
        <v>1210</v>
      </c>
      <c r="J43" s="9">
        <f>IF(SUM([Total Value])=0,0,[Total Value]/SUM([Total Value]))</f>
        <v>0.03339773668230748</v>
      </c>
      <c r="K43" s="10">
        <v>66.26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210315704345703" customWidth="1"/>
    <col min="4" max="4" width="30.686689376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90</v>
      </c>
    </row>
    <row r="2">
      <c r="A2" s="0" t="s">
        <v>91</v>
      </c>
      <c r="B2" s="0" t="s">
        <v>92</v>
      </c>
      <c r="C2" s="0" t="s">
        <v>93</v>
      </c>
      <c r="D2" s="0" t="s">
        <v>94</v>
      </c>
      <c r="E2" s="0" t="s">
        <v>95</v>
      </c>
    </row>
    <row r="3">
      <c r="A3" s="0" t="s">
        <v>96</v>
      </c>
      <c r="B3" s="4">
        <v>0</v>
      </c>
      <c r="C3" s="4">
        <v>360.4</v>
      </c>
      <c r="D3" s="4">
        <v>360.4</v>
      </c>
      <c r="E3" s="4">
        <f>[Prior]+[First]+[Second]</f>
        <v>720.8</v>
      </c>
    </row>
    <row r="4">
      <c r="A4" s="0" t="s">
        <v>97</v>
      </c>
      <c r="B4" s="4">
        <v>0</v>
      </c>
      <c r="C4" s="4">
        <v>-132.8</v>
      </c>
      <c r="D4" s="4">
        <v>-132.8</v>
      </c>
      <c r="E4" s="4">
        <f>[Prior]+[First]+[Second]</f>
        <v>-265.6</v>
      </c>
    </row>
    <row r="5">
      <c r="A5" s="0" t="s">
        <v>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101</v>
      </c>
      <c r="B8" s="4">
        <v>0</v>
      </c>
      <c r="C8" s="4">
        <v>227.6</v>
      </c>
      <c r="D8" s="4">
        <v>227.6</v>
      </c>
      <c r="E8" s="4">
        <f>[Prior]+[First]+[Second]</f>
        <v>455.2</v>
      </c>
    </row>
    <row r="9">
      <c r="A9" s="0" t="s">
        <v>102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104</v>
      </c>
      <c r="B11" s="4">
        <v>0</v>
      </c>
      <c r="C11" s="4">
        <v>227.6</v>
      </c>
      <c r="D11" s="4">
        <v>227.6</v>
      </c>
      <c r="E11" s="4">
        <f>[Prior]+[First]+[Second]</f>
        <v>455.2</v>
      </c>
    </row>
    <row r="12">
      <c r="A12" s="0" t="s">
        <v>105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106</v>
      </c>
      <c r="B13" s="4">
        <v>0</v>
      </c>
      <c r="C13" s="4">
        <v>227.6</v>
      </c>
      <c r="D13" s="4">
        <v>227.6</v>
      </c>
      <c r="E13" s="4">
        <f>[Prior]+[First]+[Second]</f>
        <v>455.2</v>
      </c>
    </row>
    <row r="15">
      <c r="A15" s="1" t="s">
        <v>107</v>
      </c>
    </row>
    <row r="16">
      <c r="A16" s="0" t="s">
        <v>108</v>
      </c>
      <c r="B16" s="0" t="s">
        <v>109</v>
      </c>
      <c r="C16" s="0" t="s">
        <v>110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111</v>
      </c>
      <c r="K16" s="0" t="s">
        <v>112</v>
      </c>
    </row>
    <row r="17">
      <c r="A17" s="0" t="s">
        <v>113</v>
      </c>
      <c r="B17" s="0" t="s">
        <v>74</v>
      </c>
      <c r="C17" s="0" t="s">
        <v>75</v>
      </c>
      <c r="D17" s="0" t="s">
        <v>23</v>
      </c>
      <c r="E17" s="2">
        <v>89.73</v>
      </c>
      <c r="F17" s="2">
        <v>56.66545</v>
      </c>
      <c r="G17" s="3">
        <v>400</v>
      </c>
      <c r="H17" s="3">
        <v>1770</v>
      </c>
      <c r="I17" s="3">
        <f>[Oil Value]+[Gas Value]</f>
        <v>2170</v>
      </c>
      <c r="J17" s="9">
        <f>IF(SUM([Total Value])=0,0,[Total Value]/SUM([Total Value]))</f>
        <v>0.27023661270236615</v>
      </c>
      <c r="K17" s="10">
        <v>123.02</v>
      </c>
    </row>
    <row r="18">
      <c r="A18" s="0" t="s">
        <v>113</v>
      </c>
      <c r="B18" s="0" t="s">
        <v>78</v>
      </c>
      <c r="C18" s="0" t="s">
        <v>79</v>
      </c>
      <c r="D18" s="0" t="s">
        <v>23</v>
      </c>
      <c r="E18" s="2">
        <v>89.73</v>
      </c>
      <c r="F18" s="2">
        <v>56.66545</v>
      </c>
      <c r="G18" s="3">
        <v>600</v>
      </c>
      <c r="H18" s="3">
        <v>140</v>
      </c>
      <c r="I18" s="3">
        <f>[Oil Value]+[Gas Value]</f>
        <v>740</v>
      </c>
      <c r="J18" s="9">
        <f>IF(SUM([Total Value])=0,0,[Total Value]/SUM([Total Value]))</f>
        <v>0.09215442092154422</v>
      </c>
      <c r="K18" s="10">
        <v>41.94</v>
      </c>
    </row>
    <row r="19">
      <c r="A19" s="0" t="s">
        <v>113</v>
      </c>
      <c r="B19" s="0" t="s">
        <v>86</v>
      </c>
      <c r="C19" s="0" t="s">
        <v>87</v>
      </c>
      <c r="D19" s="0" t="s">
        <v>23</v>
      </c>
      <c r="E19" s="2">
        <v>89.73</v>
      </c>
      <c r="F19" s="2">
        <v>56.66545</v>
      </c>
      <c r="G19" s="3">
        <v>0</v>
      </c>
      <c r="H19" s="3">
        <v>3290</v>
      </c>
      <c r="I19" s="3">
        <f>[Oil Value]+[Gas Value]</f>
        <v>3290</v>
      </c>
      <c r="J19" s="9">
        <f>IF(SUM([Total Value])=0,0,[Total Value]/SUM([Total Value]))</f>
        <v>0.40971357409713577</v>
      </c>
      <c r="K19" s="10">
        <v>186.48</v>
      </c>
    </row>
    <row r="20">
      <c r="A20" s="0" t="s">
        <v>113</v>
      </c>
      <c r="B20" s="0" t="s">
        <v>88</v>
      </c>
      <c r="C20" s="0" t="s">
        <v>89</v>
      </c>
      <c r="D20" s="0" t="s">
        <v>23</v>
      </c>
      <c r="E20" s="2">
        <v>89.73</v>
      </c>
      <c r="F20" s="2">
        <v>56.66545</v>
      </c>
      <c r="G20" s="3">
        <v>300</v>
      </c>
      <c r="H20" s="3">
        <v>1530</v>
      </c>
      <c r="I20" s="3">
        <f>[Oil Value]+[Gas Value]</f>
        <v>1830</v>
      </c>
      <c r="J20" s="9">
        <f>IF(SUM([Total Value])=0,0,[Total Value]/SUM([Total Value]))</f>
        <v>0.22789539227895395</v>
      </c>
      <c r="K20" s="10">
        <v>103.76</v>
      </c>
    </row>
  </sheetData>
  <headerFooter/>
  <tableParts>
    <tablePart r:id="rId1"/>
    <tablePart r:id="rId2"/>
  </tableParts>
</worksheet>
</file>