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1-CHESTER TWP-WEST GEAUGA LSD" sheetId="2" r:id="rId3"/>
    <sheet name="26-RUSSELL TWP-WEST GEAUGA LSD" sheetId="3" r:id="rId4"/>
  </sheets>
  <calcPr fullCalcOnLoad="1"/>
</workbook>
</file>

<file path=xl/sharedStrings.xml><?xml version="1.0" encoding="utf-8"?>
<sst xmlns="http://schemas.openxmlformats.org/spreadsheetml/2006/main" count="110" uniqueCount="110">
  <si>
    <t>Oil and Gas Company #9429</t>
  </si>
  <si>
    <t>SKYLINER ENERGY LLC</t>
  </si>
  <si>
    <t>Date Generated:</t>
  </si>
  <si>
    <t>01/08/2026</t>
  </si>
  <si>
    <t>6848 STATE ROUTE 14</t>
  </si>
  <si>
    <t>Tax Year:</t>
  </si>
  <si>
    <t>2025</t>
  </si>
  <si>
    <t>RAVENNA, OH 44266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</si>
  <si>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</si>
  <si>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</si>
  <si>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</si>
  <si>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</si>
  <si>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</si>
  <si>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</si>
  <si>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</si>
  <si>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</si>
  <si>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</si>
  <si>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</si>
  <si>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</si>
  <si>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</si>
  <si>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</si>
  <si>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</si>
  <si>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11-CHESTER TWP-WEST GEAUGA LSD</t>
  </si>
  <si>
    <t>26-RUSSELL TWP-WEST GEAUGA LSD</t>
  </si>
  <si>
    <t>Permit Summary</t>
  </si>
  <si>
    <t>Permit</t>
  </si>
  <si>
    <t>WellName</t>
  </si>
  <si>
    <t>Districts</t>
  </si>
  <si>
    <t>34055216790000</t>
  </si>
  <si>
    <t>R. &amp; J. BREMEC UNIT # 1</t>
  </si>
  <si>
    <t>34055218900000</t>
  </si>
  <si>
    <t xml:space="preserve">PILLA     1</t>
  </si>
  <si>
    <t>34055218920000</t>
  </si>
  <si>
    <t xml:space="preserve">PALOMBO     1</t>
  </si>
  <si>
    <t>34055219050000</t>
  </si>
  <si>
    <t xml:space="preserve">KULP     1</t>
  </si>
  <si>
    <t>34055219070000</t>
  </si>
  <si>
    <t xml:space="preserve">KIRBY/PERKO     1</t>
  </si>
  <si>
    <t>34055219320000</t>
  </si>
  <si>
    <t xml:space="preserve">WILEY     1</t>
  </si>
  <si>
    <t>34055219350000</t>
  </si>
  <si>
    <t xml:space="preserve">MONTICELLO NURSERY     1</t>
  </si>
  <si>
    <t>34055219490000</t>
  </si>
  <si>
    <t xml:space="preserve">KOKAY     1</t>
  </si>
  <si>
    <t>34055219770000</t>
  </si>
  <si>
    <t xml:space="preserve">HOENIGMAN     1</t>
  </si>
  <si>
    <t>34055219850000</t>
  </si>
  <si>
    <t xml:space="preserve">PIZZINO/KAUCIC     1</t>
  </si>
  <si>
    <t>34055220290000</t>
  </si>
  <si>
    <t xml:space="preserve">KOMIDAR     1</t>
  </si>
  <si>
    <t>34055220300000</t>
  </si>
  <si>
    <t xml:space="preserve">BUCA     1</t>
  </si>
  <si>
    <t>34055220310000</t>
  </si>
  <si>
    <t xml:space="preserve">PETRONZIO MAYFIELD     1</t>
  </si>
  <si>
    <t>34055220320000</t>
  </si>
  <si>
    <t xml:space="preserve">OBERLE     1</t>
  </si>
  <si>
    <t>34055220420000</t>
  </si>
  <si>
    <t xml:space="preserve">GCC     1</t>
  </si>
  <si>
    <t>34055220750000</t>
  </si>
  <si>
    <t xml:space="preserve">METZENBAUM     1</t>
  </si>
  <si>
    <t>34055220770000</t>
  </si>
  <si>
    <t xml:space="preserve">CARLTON     1</t>
  </si>
  <si>
    <t>34055220860000</t>
  </si>
  <si>
    <t xml:space="preserve">SMITHINGELL     1</t>
  </si>
  <si>
    <t>34055220870000</t>
  </si>
  <si>
    <t xml:space="preserve">P/C     1</t>
  </si>
  <si>
    <t>34055220880000</t>
  </si>
  <si>
    <t xml:space="preserve">MANDALFINO     1</t>
  </si>
  <si>
    <t>34055220980000</t>
  </si>
  <si>
    <t xml:space="preserve">PERELMAN     1</t>
  </si>
  <si>
    <t>34055221120000</t>
  </si>
  <si>
    <t xml:space="preserve">PULJIC/EGER     1</t>
  </si>
  <si>
    <t>34055221130000</t>
  </si>
  <si>
    <t xml:space="preserve">RITT/LICURSI     1</t>
  </si>
  <si>
    <t>34055221140000</t>
  </si>
  <si>
    <t xml:space="preserve">RADONICH     1</t>
  </si>
  <si>
    <t>34055221180000</t>
  </si>
  <si>
    <t xml:space="preserve">MONTICELLO NURSERY     2</t>
  </si>
  <si>
    <t>34055221210000</t>
  </si>
  <si>
    <t xml:space="preserve">GCC     2</t>
  </si>
  <si>
    <t>34055221230000</t>
  </si>
  <si>
    <t xml:space="preserve">MANDALFINO     2</t>
  </si>
  <si>
    <t>34055221290000</t>
  </si>
  <si>
    <t xml:space="preserve">OGRIN UNIT     1</t>
  </si>
  <si>
    <t>34055221390000</t>
  </si>
  <si>
    <t xml:space="preserve">PULJIC EGER     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</si>
  <si>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</si>
  <si>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</si>
  <si>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</si>
  <si>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</si>
  <si>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</si>
  <si>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</si>
  <si>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</si>
  <si>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</si>
  <si>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</si>
  <si>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</si>
  <si>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</si>
  <si>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</si>
  <si>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</si>
  <si>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</si>
  <si>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</si>
  <si>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</si>
  <si>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</si>
  <si>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</si>
  <si>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</si>
  <si>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</si>
  <si>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</si>
  <si>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</si>
  <si>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</si>
  <si>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9429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</si>
</sst>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0" headerRowCount="1">
  <autoFilter ref="A8:K1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4:F43" headerRowCount="1">
  <autoFilter ref="A14:F43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1" displayName="DistrictTable_11" ref="A16:K41" headerRowCount="1">
  <autoFilter ref="A16:K4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26" displayName="DistrictTable_26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43"/>
  <sheetViews>
    <sheetView workbookViewId="0"/>
  </sheetViews>
  <sheetFormatPr defaultRowHeight="15"/>
  <cols>
    <col min="1" max="1" width="35.84774398803711" customWidth="1"/>
    <col min="2" max="2" width="25.363679885864258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88.83</v>
      </c>
      <c r="C9" s="2">
        <v>56.891697</v>
      </c>
      <c r="D9" s="3">
        <v>64760</v>
      </c>
      <c r="E9" s="3">
        <v>14460</v>
      </c>
      <c r="F9" s="3">
        <f>[Oil Value]+[Gas Value]</f>
        <v>79220</v>
      </c>
      <c r="G9" s="4">
        <v>0</v>
      </c>
      <c r="H9" s="4">
        <v>2254.28</v>
      </c>
      <c r="I9" s="4">
        <v>2254.28</v>
      </c>
      <c r="J9" s="4">
        <f>[Prior Due]+[Half Due]+[Full Due]</f>
        <v>4508.56</v>
      </c>
      <c r="K9" s="0">
        <v>25</v>
      </c>
    </row>
    <row r="10">
      <c r="A10" s="0" t="s">
        <v>23</v>
      </c>
      <c r="B10" s="2">
        <v>94.41</v>
      </c>
      <c r="C10" s="2">
        <v>61.28837</v>
      </c>
      <c r="D10" s="3">
        <v>7270</v>
      </c>
      <c r="E10" s="3">
        <v>1790</v>
      </c>
      <c r="F10" s="3">
        <f>[Oil Value]+[Gas Value]</f>
        <v>9060</v>
      </c>
      <c r="G10" s="4">
        <v>0</v>
      </c>
      <c r="H10" s="4">
        <v>277.82</v>
      </c>
      <c r="I10" s="4">
        <v>277.82</v>
      </c>
      <c r="J10" s="4">
        <f>[Prior Due]+[Half Due]+[Full Due]</f>
        <v>555.64</v>
      </c>
      <c r="K10" s="0">
        <v>4</v>
      </c>
    </row>
    <row r="13">
      <c r="A13" s="1" t="s">
        <v>24</v>
      </c>
    </row>
    <row r="14">
      <c r="A14" s="5" t="s">
        <v>25</v>
      </c>
      <c r="B14" s="5" t="s">
        <v>26</v>
      </c>
      <c r="C14" s="5" t="s">
        <v>14</v>
      </c>
      <c r="D14" s="5" t="s">
        <v>15</v>
      </c>
      <c r="E14" s="7" t="s">
        <v>16</v>
      </c>
      <c r="F14" s="5" t="s">
        <v>27</v>
      </c>
    </row>
    <row r="15">
      <c r="A15" s="5" t="s">
        <v>28</v>
      </c>
      <c r="B15" s="5" t="s">
        <v>29</v>
      </c>
      <c r="C15" s="6">
        <v>150</v>
      </c>
      <c r="D15" s="6">
        <v>20</v>
      </c>
      <c r="E15" s="8">
        <f>[Oil Value]+[Gas Value]</f>
        <v>170</v>
      </c>
      <c r="F15" s="5" t="s">
        <v>22</v>
      </c>
    </row>
    <row r="16">
      <c r="A16" s="5" t="s">
        <v>30</v>
      </c>
      <c r="B16" s="5" t="s">
        <v>31</v>
      </c>
      <c r="C16" s="6">
        <v>1700</v>
      </c>
      <c r="D16" s="6">
        <v>20</v>
      </c>
      <c r="E16" s="8">
        <f>[Oil Value]+[Gas Value]</f>
        <v>1720</v>
      </c>
      <c r="F16" s="5" t="s">
        <v>22</v>
      </c>
    </row>
    <row r="17">
      <c r="A17" s="5" t="s">
        <v>32</v>
      </c>
      <c r="B17" s="5" t="s">
        <v>33</v>
      </c>
      <c r="C17" s="6">
        <v>0</v>
      </c>
      <c r="D17" s="6">
        <v>10</v>
      </c>
      <c r="E17" s="8">
        <f>[Oil Value]+[Gas Value]</f>
        <v>10</v>
      </c>
      <c r="F17" s="5" t="s">
        <v>22</v>
      </c>
    </row>
    <row r="18">
      <c r="A18" s="5" t="s">
        <v>34</v>
      </c>
      <c r="B18" s="5" t="s">
        <v>35</v>
      </c>
      <c r="C18" s="6">
        <v>1930</v>
      </c>
      <c r="D18" s="6">
        <v>590</v>
      </c>
      <c r="E18" s="8">
        <f>[Oil Value]+[Gas Value]</f>
        <v>2520</v>
      </c>
      <c r="F18" s="5" t="s">
        <v>22</v>
      </c>
    </row>
    <row r="19">
      <c r="A19" s="5" t="s">
        <v>36</v>
      </c>
      <c r="B19" s="5" t="s">
        <v>37</v>
      </c>
      <c r="C19" s="6">
        <v>1840</v>
      </c>
      <c r="D19" s="6">
        <v>140</v>
      </c>
      <c r="E19" s="8">
        <f>[Oil Value]+[Gas Value]</f>
        <v>1980</v>
      </c>
      <c r="F19" s="5" t="s">
        <v>22</v>
      </c>
    </row>
    <row r="20">
      <c r="A20" s="5" t="s">
        <v>38</v>
      </c>
      <c r="B20" s="5" t="s">
        <v>39</v>
      </c>
      <c r="C20" s="6">
        <v>930</v>
      </c>
      <c r="D20" s="6">
        <v>330</v>
      </c>
      <c r="E20" s="8">
        <f>[Oil Value]+[Gas Value]</f>
        <v>1260</v>
      </c>
      <c r="F20" s="5" t="s">
        <v>22</v>
      </c>
    </row>
    <row r="21">
      <c r="A21" s="5" t="s">
        <v>40</v>
      </c>
      <c r="B21" s="5" t="s">
        <v>41</v>
      </c>
      <c r="C21" s="6">
        <v>2320</v>
      </c>
      <c r="D21" s="6">
        <v>230</v>
      </c>
      <c r="E21" s="8">
        <f>[Oil Value]+[Gas Value]</f>
        <v>2550</v>
      </c>
      <c r="F21" s="5" t="s">
        <v>22</v>
      </c>
    </row>
    <row r="22">
      <c r="A22" s="5" t="s">
        <v>42</v>
      </c>
      <c r="B22" s="5" t="s">
        <v>43</v>
      </c>
      <c r="C22" s="6">
        <v>5970</v>
      </c>
      <c r="D22" s="6">
        <v>380</v>
      </c>
      <c r="E22" s="8">
        <f>[Oil Value]+[Gas Value]</f>
        <v>6350</v>
      </c>
      <c r="F22" s="5" t="s">
        <v>22</v>
      </c>
    </row>
    <row r="23">
      <c r="A23" s="5" t="s">
        <v>44</v>
      </c>
      <c r="B23" s="5" t="s">
        <v>45</v>
      </c>
      <c r="C23" s="6">
        <v>880</v>
      </c>
      <c r="D23" s="6">
        <v>90</v>
      </c>
      <c r="E23" s="8">
        <f>[Oil Value]+[Gas Value]</f>
        <v>970</v>
      </c>
      <c r="F23" s="5" t="s">
        <v>22</v>
      </c>
    </row>
    <row r="24">
      <c r="A24" s="5" t="s">
        <v>46</v>
      </c>
      <c r="B24" s="5" t="s">
        <v>47</v>
      </c>
      <c r="C24" s="6">
        <v>1580</v>
      </c>
      <c r="D24" s="6">
        <v>340</v>
      </c>
      <c r="E24" s="8">
        <f>[Oil Value]+[Gas Value]</f>
        <v>1920</v>
      </c>
      <c r="F24" s="5" t="s">
        <v>22</v>
      </c>
    </row>
    <row r="25">
      <c r="A25" s="5" t="s">
        <v>48</v>
      </c>
      <c r="B25" s="5" t="s">
        <v>49</v>
      </c>
      <c r="C25" s="6">
        <v>5050</v>
      </c>
      <c r="D25" s="6">
        <v>360</v>
      </c>
      <c r="E25" s="8">
        <f>[Oil Value]+[Gas Value]</f>
        <v>5410</v>
      </c>
      <c r="F25" s="5" t="s">
        <v>22</v>
      </c>
    </row>
    <row r="26">
      <c r="A26" s="5" t="s">
        <v>50</v>
      </c>
      <c r="B26" s="5" t="s">
        <v>51</v>
      </c>
      <c r="C26" s="6">
        <v>1350</v>
      </c>
      <c r="D26" s="6">
        <v>170</v>
      </c>
      <c r="E26" s="8">
        <f>[Oil Value]+[Gas Value]</f>
        <v>1520</v>
      </c>
      <c r="F26" s="5" t="s">
        <v>22</v>
      </c>
    </row>
    <row r="27">
      <c r="A27" s="5" t="s">
        <v>52</v>
      </c>
      <c r="B27" s="5" t="s">
        <v>53</v>
      </c>
      <c r="C27" s="6">
        <v>9350</v>
      </c>
      <c r="D27" s="6">
        <v>5400</v>
      </c>
      <c r="E27" s="8">
        <f>[Oil Value]+[Gas Value]</f>
        <v>14750</v>
      </c>
      <c r="F27" s="5" t="s">
        <v>22</v>
      </c>
    </row>
    <row r="28">
      <c r="A28" s="5" t="s">
        <v>54</v>
      </c>
      <c r="B28" s="5" t="s">
        <v>55</v>
      </c>
      <c r="C28" s="6">
        <v>5260</v>
      </c>
      <c r="D28" s="6">
        <v>360</v>
      </c>
      <c r="E28" s="8">
        <f>[Oil Value]+[Gas Value]</f>
        <v>5620</v>
      </c>
      <c r="F28" s="5" t="s">
        <v>22</v>
      </c>
    </row>
    <row r="29">
      <c r="A29" s="5" t="s">
        <v>56</v>
      </c>
      <c r="B29" s="5" t="s">
        <v>57</v>
      </c>
      <c r="C29" s="6">
        <v>2240</v>
      </c>
      <c r="D29" s="6">
        <v>120</v>
      </c>
      <c r="E29" s="8">
        <f>[Oil Value]+[Gas Value]</f>
        <v>2360</v>
      </c>
      <c r="F29" s="5" t="s">
        <v>22</v>
      </c>
    </row>
    <row r="30">
      <c r="A30" s="5" t="s">
        <v>58</v>
      </c>
      <c r="B30" s="5" t="s">
        <v>59</v>
      </c>
      <c r="C30" s="6">
        <v>1360</v>
      </c>
      <c r="D30" s="6">
        <v>1940</v>
      </c>
      <c r="E30" s="8">
        <f>[Oil Value]+[Gas Value]</f>
        <v>3300</v>
      </c>
      <c r="F30" s="5" t="s">
        <v>22</v>
      </c>
    </row>
    <row r="31">
      <c r="A31" s="5" t="s">
        <v>60</v>
      </c>
      <c r="B31" s="5" t="s">
        <v>61</v>
      </c>
      <c r="C31" s="6">
        <v>6240</v>
      </c>
      <c r="D31" s="6">
        <v>360</v>
      </c>
      <c r="E31" s="8">
        <f>[Oil Value]+[Gas Value]</f>
        <v>6600</v>
      </c>
      <c r="F31" s="5" t="s">
        <v>22</v>
      </c>
    </row>
    <row r="32">
      <c r="A32" s="5" t="s">
        <v>62</v>
      </c>
      <c r="B32" s="5" t="s">
        <v>63</v>
      </c>
      <c r="C32" s="6">
        <v>1030</v>
      </c>
      <c r="D32" s="6">
        <v>190</v>
      </c>
      <c r="E32" s="8">
        <f>[Oil Value]+[Gas Value]</f>
        <v>1220</v>
      </c>
      <c r="F32" s="5" t="s">
        <v>22</v>
      </c>
    </row>
    <row r="33">
      <c r="A33" s="5" t="s">
        <v>64</v>
      </c>
      <c r="B33" s="5" t="s">
        <v>65</v>
      </c>
      <c r="C33" s="6">
        <v>10</v>
      </c>
      <c r="D33" s="6">
        <v>0</v>
      </c>
      <c r="E33" s="8">
        <f>[Oil Value]+[Gas Value]</f>
        <v>10</v>
      </c>
      <c r="F33" s="5" t="s">
        <v>22</v>
      </c>
    </row>
    <row r="34">
      <c r="A34" s="5" t="s">
        <v>66</v>
      </c>
      <c r="B34" s="5" t="s">
        <v>67</v>
      </c>
      <c r="C34" s="6">
        <v>1630</v>
      </c>
      <c r="D34" s="6">
        <v>220</v>
      </c>
      <c r="E34" s="8">
        <f>[Oil Value]+[Gas Value]</f>
        <v>1850</v>
      </c>
      <c r="F34" s="5" t="s">
        <v>22</v>
      </c>
    </row>
    <row r="35">
      <c r="A35" s="5" t="s">
        <v>68</v>
      </c>
      <c r="B35" s="5" t="s">
        <v>69</v>
      </c>
      <c r="C35" s="6">
        <v>5500</v>
      </c>
      <c r="D35" s="6">
        <v>2460</v>
      </c>
      <c r="E35" s="8">
        <f>[Oil Value]+[Gas Value]</f>
        <v>7960</v>
      </c>
      <c r="F35" s="5" t="s">
        <v>22</v>
      </c>
    </row>
    <row r="36">
      <c r="A36" s="5" t="s">
        <v>70</v>
      </c>
      <c r="B36" s="5" t="s">
        <v>71</v>
      </c>
      <c r="C36" s="6">
        <v>1600</v>
      </c>
      <c r="D36" s="6">
        <v>300</v>
      </c>
      <c r="E36" s="8">
        <f>[Oil Value]+[Gas Value]</f>
        <v>1900</v>
      </c>
      <c r="F36" s="5" t="s">
        <v>23</v>
      </c>
    </row>
    <row r="37">
      <c r="A37" s="5" t="s">
        <v>72</v>
      </c>
      <c r="B37" s="5" t="s">
        <v>73</v>
      </c>
      <c r="C37" s="6">
        <v>860</v>
      </c>
      <c r="D37" s="6">
        <v>20</v>
      </c>
      <c r="E37" s="8">
        <f>[Oil Value]+[Gas Value]</f>
        <v>880</v>
      </c>
      <c r="F37" s="5" t="s">
        <v>22</v>
      </c>
    </row>
    <row r="38">
      <c r="A38" s="5" t="s">
        <v>74</v>
      </c>
      <c r="B38" s="5" t="s">
        <v>75</v>
      </c>
      <c r="C38" s="6">
        <v>110</v>
      </c>
      <c r="D38" s="6">
        <v>20</v>
      </c>
      <c r="E38" s="8">
        <f>[Oil Value]+[Gas Value]</f>
        <v>130</v>
      </c>
      <c r="F38" s="5" t="s">
        <v>23</v>
      </c>
    </row>
    <row r="39">
      <c r="A39" s="5" t="s">
        <v>76</v>
      </c>
      <c r="B39" s="5" t="s">
        <v>77</v>
      </c>
      <c r="C39" s="6">
        <v>5600</v>
      </c>
      <c r="D39" s="6">
        <v>430</v>
      </c>
      <c r="E39" s="8">
        <f>[Oil Value]+[Gas Value]</f>
        <v>6030</v>
      </c>
      <c r="F39" s="5" t="s">
        <v>22</v>
      </c>
    </row>
    <row r="40">
      <c r="A40" s="5" t="s">
        <v>78</v>
      </c>
      <c r="B40" s="5" t="s">
        <v>79</v>
      </c>
      <c r="C40" s="6">
        <v>1080</v>
      </c>
      <c r="D40" s="6">
        <v>70</v>
      </c>
      <c r="E40" s="8">
        <f>[Oil Value]+[Gas Value]</f>
        <v>1150</v>
      </c>
      <c r="F40" s="5" t="s">
        <v>22</v>
      </c>
    </row>
    <row r="41">
      <c r="A41" s="5" t="s">
        <v>80</v>
      </c>
      <c r="B41" s="5" t="s">
        <v>81</v>
      </c>
      <c r="C41" s="6">
        <v>900</v>
      </c>
      <c r="D41" s="6">
        <v>210</v>
      </c>
      <c r="E41" s="8">
        <f>[Oil Value]+[Gas Value]</f>
        <v>1110</v>
      </c>
      <c r="F41" s="5" t="s">
        <v>22</v>
      </c>
    </row>
    <row r="42">
      <c r="A42" s="5" t="s">
        <v>82</v>
      </c>
      <c r="B42" s="5" t="s">
        <v>83</v>
      </c>
      <c r="C42" s="6">
        <v>5130</v>
      </c>
      <c r="D42" s="6">
        <v>1310</v>
      </c>
      <c r="E42" s="8">
        <f>[Oil Value]+[Gas Value]</f>
        <v>6440</v>
      </c>
      <c r="F42" s="5" t="s">
        <v>23</v>
      </c>
    </row>
    <row r="43">
      <c r="A43" s="5" t="s">
        <v>84</v>
      </c>
      <c r="B43" s="5" t="s">
        <v>85</v>
      </c>
      <c r="C43" s="6">
        <v>430</v>
      </c>
      <c r="D43" s="6">
        <v>160</v>
      </c>
      <c r="E43" s="8">
        <f>[Oil Value]+[Gas Value]</f>
        <v>590</v>
      </c>
      <c r="F43" s="5" t="s">
        <v>23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4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363679885864258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86</v>
      </c>
    </row>
    <row r="2">
      <c r="A2" s="0" t="s">
        <v>87</v>
      </c>
      <c r="B2" s="0" t="s">
        <v>88</v>
      </c>
      <c r="C2" s="0" t="s">
        <v>89</v>
      </c>
      <c r="D2" s="0" t="s">
        <v>90</v>
      </c>
      <c r="E2" s="0" t="s">
        <v>91</v>
      </c>
    </row>
    <row r="3">
      <c r="A3" s="0" t="s">
        <v>92</v>
      </c>
      <c r="B3" s="4">
        <v>0</v>
      </c>
      <c r="C3" s="4">
        <v>3519.36</v>
      </c>
      <c r="D3" s="4">
        <v>3519.36</v>
      </c>
      <c r="E3" s="4">
        <f>[Prior]+[First]+[Second]</f>
        <v>7038.72</v>
      </c>
    </row>
    <row r="4">
      <c r="A4" s="0" t="s">
        <v>93</v>
      </c>
      <c r="B4" s="4">
        <v>0</v>
      </c>
      <c r="C4" s="4">
        <v>-1265.08</v>
      </c>
      <c r="D4" s="4">
        <v>-1265.08</v>
      </c>
      <c r="E4" s="4">
        <f>[Prior]+[First]+[Second]</f>
        <v>-2530.16</v>
      </c>
    </row>
    <row r="5">
      <c r="A5" s="0" t="s">
        <v>94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97</v>
      </c>
      <c r="B8" s="4">
        <v>0</v>
      </c>
      <c r="C8" s="4">
        <v>2254.28</v>
      </c>
      <c r="D8" s="4">
        <v>2254.28</v>
      </c>
      <c r="E8" s="4">
        <f>[Prior]+[First]+[Second]</f>
        <v>4508.56</v>
      </c>
    </row>
    <row r="9">
      <c r="A9" s="0" t="s">
        <v>98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100</v>
      </c>
      <c r="B11" s="4">
        <v>0</v>
      </c>
      <c r="C11" s="4">
        <v>2254.28</v>
      </c>
      <c r="D11" s="4">
        <v>2254.28</v>
      </c>
      <c r="E11" s="4">
        <f>[Prior]+[First]+[Second]</f>
        <v>4508.56</v>
      </c>
    </row>
    <row r="12">
      <c r="A12" s="0" t="s">
        <v>101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102</v>
      </c>
      <c r="B13" s="4">
        <v>0</v>
      </c>
      <c r="C13" s="4">
        <v>2254.28</v>
      </c>
      <c r="D13" s="4">
        <v>2254.28</v>
      </c>
      <c r="E13" s="4">
        <f>[Prior]+[First]+[Second]</f>
        <v>4508.56</v>
      </c>
    </row>
    <row r="15">
      <c r="A15" s="1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107</v>
      </c>
      <c r="K16" s="0" t="s">
        <v>108</v>
      </c>
    </row>
    <row r="17">
      <c r="A17" s="0" t="s">
        <v>109</v>
      </c>
      <c r="B17" s="0" t="s">
        <v>28</v>
      </c>
      <c r="C17" s="0" t="s">
        <v>29</v>
      </c>
      <c r="D17" s="0" t="s">
        <v>22</v>
      </c>
      <c r="E17" s="2">
        <v>88.83</v>
      </c>
      <c r="F17" s="2">
        <v>56.891697</v>
      </c>
      <c r="G17" s="3">
        <v>150</v>
      </c>
      <c r="H17" s="3">
        <v>20</v>
      </c>
      <c r="I17" s="3">
        <f>[Oil Value]+[Gas Value]</f>
        <v>170</v>
      </c>
      <c r="J17" s="9">
        <f>IF(SUM([Total Value])=0,0,[Total Value]/SUM([Total Value]))</f>
        <v>0.002145922746781116</v>
      </c>
      <c r="K17" s="10">
        <v>9.78</v>
      </c>
    </row>
    <row r="18">
      <c r="A18" s="0" t="s">
        <v>109</v>
      </c>
      <c r="B18" s="0" t="s">
        <v>30</v>
      </c>
      <c r="C18" s="0" t="s">
        <v>31</v>
      </c>
      <c r="D18" s="0" t="s">
        <v>22</v>
      </c>
      <c r="E18" s="2">
        <v>88.83</v>
      </c>
      <c r="F18" s="2">
        <v>56.891697</v>
      </c>
      <c r="G18" s="3">
        <v>1700</v>
      </c>
      <c r="H18" s="3">
        <v>20</v>
      </c>
      <c r="I18" s="3">
        <f>[Oil Value]+[Gas Value]</f>
        <v>1720</v>
      </c>
      <c r="J18" s="9">
        <f>IF(SUM([Total Value])=0,0,[Total Value]/SUM([Total Value]))</f>
        <v>0.021711688967432467</v>
      </c>
      <c r="K18" s="10">
        <v>97.88</v>
      </c>
    </row>
    <row r="19">
      <c r="A19" s="0" t="s">
        <v>109</v>
      </c>
      <c r="B19" s="0" t="s">
        <v>32</v>
      </c>
      <c r="C19" s="0" t="s">
        <v>33</v>
      </c>
      <c r="D19" s="0" t="s">
        <v>22</v>
      </c>
      <c r="E19" s="2">
        <v>88.83</v>
      </c>
      <c r="F19" s="2">
        <v>56.891697</v>
      </c>
      <c r="G19" s="3">
        <v>0</v>
      </c>
      <c r="H19" s="3">
        <v>10</v>
      </c>
      <c r="I19" s="3">
        <f>[Oil Value]+[Gas Value]</f>
        <v>10</v>
      </c>
      <c r="J19" s="9">
        <f>IF(SUM([Total Value])=0,0,[Total Value]/SUM([Total Value]))</f>
        <v>0.00012623074981065388</v>
      </c>
      <c r="K19" s="10">
        <v>0.62</v>
      </c>
    </row>
    <row r="20">
      <c r="A20" s="0" t="s">
        <v>109</v>
      </c>
      <c r="B20" s="0" t="s">
        <v>34</v>
      </c>
      <c r="C20" s="0" t="s">
        <v>35</v>
      </c>
      <c r="D20" s="0" t="s">
        <v>22</v>
      </c>
      <c r="E20" s="2">
        <v>88.83</v>
      </c>
      <c r="F20" s="2">
        <v>56.891697</v>
      </c>
      <c r="G20" s="3">
        <v>1930</v>
      </c>
      <c r="H20" s="3">
        <v>590</v>
      </c>
      <c r="I20" s="3">
        <f>[Oil Value]+[Gas Value]</f>
        <v>2520</v>
      </c>
      <c r="J20" s="9">
        <f>IF(SUM([Total Value])=0,0,[Total Value]/SUM([Total Value]))</f>
        <v>0.031810148952284775</v>
      </c>
      <c r="K20" s="10">
        <v>143.34</v>
      </c>
    </row>
    <row r="21">
      <c r="A21" s="0" t="s">
        <v>109</v>
      </c>
      <c r="B21" s="0" t="s">
        <v>36</v>
      </c>
      <c r="C21" s="0" t="s">
        <v>37</v>
      </c>
      <c r="D21" s="0" t="s">
        <v>22</v>
      </c>
      <c r="E21" s="2">
        <v>88.83</v>
      </c>
      <c r="F21" s="2">
        <v>56.891697</v>
      </c>
      <c r="G21" s="3">
        <v>1840</v>
      </c>
      <c r="H21" s="3">
        <v>140</v>
      </c>
      <c r="I21" s="3">
        <f>[Oil Value]+[Gas Value]</f>
        <v>1980</v>
      </c>
      <c r="J21" s="9">
        <f>IF(SUM([Total Value])=0,0,[Total Value]/SUM([Total Value]))</f>
        <v>0.024993688462509465</v>
      </c>
      <c r="K21" s="10">
        <v>112.64</v>
      </c>
    </row>
    <row r="22">
      <c r="A22" s="0" t="s">
        <v>109</v>
      </c>
      <c r="B22" s="0" t="s">
        <v>38</v>
      </c>
      <c r="C22" s="0" t="s">
        <v>39</v>
      </c>
      <c r="D22" s="0" t="s">
        <v>22</v>
      </c>
      <c r="E22" s="2">
        <v>88.83</v>
      </c>
      <c r="F22" s="2">
        <v>56.891697</v>
      </c>
      <c r="G22" s="3">
        <v>930</v>
      </c>
      <c r="H22" s="3">
        <v>330</v>
      </c>
      <c r="I22" s="3">
        <f>[Oil Value]+[Gas Value]</f>
        <v>1260</v>
      </c>
      <c r="J22" s="9">
        <f>IF(SUM([Total Value])=0,0,[Total Value]/SUM([Total Value]))</f>
        <v>0.015905074476142388</v>
      </c>
      <c r="K22" s="10">
        <v>71.74</v>
      </c>
    </row>
    <row r="23">
      <c r="A23" s="0" t="s">
        <v>109</v>
      </c>
      <c r="B23" s="0" t="s">
        <v>40</v>
      </c>
      <c r="C23" s="0" t="s">
        <v>41</v>
      </c>
      <c r="D23" s="0" t="s">
        <v>22</v>
      </c>
      <c r="E23" s="2">
        <v>88.83</v>
      </c>
      <c r="F23" s="2">
        <v>56.891697</v>
      </c>
      <c r="G23" s="3">
        <v>2320</v>
      </c>
      <c r="H23" s="3">
        <v>230</v>
      </c>
      <c r="I23" s="3">
        <f>[Oil Value]+[Gas Value]</f>
        <v>2550</v>
      </c>
      <c r="J23" s="9">
        <f>IF(SUM([Total Value])=0,0,[Total Value]/SUM([Total Value]))</f>
        <v>0.03218884120171674</v>
      </c>
      <c r="K23" s="10">
        <v>145.22</v>
      </c>
    </row>
    <row r="24">
      <c r="A24" s="0" t="s">
        <v>109</v>
      </c>
      <c r="B24" s="0" t="s">
        <v>42</v>
      </c>
      <c r="C24" s="0" t="s">
        <v>43</v>
      </c>
      <c r="D24" s="0" t="s">
        <v>22</v>
      </c>
      <c r="E24" s="2">
        <v>88.83</v>
      </c>
      <c r="F24" s="2">
        <v>56.891697</v>
      </c>
      <c r="G24" s="3">
        <v>5970</v>
      </c>
      <c r="H24" s="3">
        <v>380</v>
      </c>
      <c r="I24" s="3">
        <f>[Oil Value]+[Gas Value]</f>
        <v>6350</v>
      </c>
      <c r="J24" s="9">
        <f>IF(SUM([Total Value])=0,0,[Total Value]/SUM([Total Value]))</f>
        <v>0.08015652612976522</v>
      </c>
      <c r="K24" s="10">
        <v>361.38</v>
      </c>
    </row>
    <row r="25">
      <c r="A25" s="0" t="s">
        <v>109</v>
      </c>
      <c r="B25" s="0" t="s">
        <v>44</v>
      </c>
      <c r="C25" s="0" t="s">
        <v>45</v>
      </c>
      <c r="D25" s="0" t="s">
        <v>22</v>
      </c>
      <c r="E25" s="2">
        <v>88.83</v>
      </c>
      <c r="F25" s="2">
        <v>56.891697</v>
      </c>
      <c r="G25" s="3">
        <v>880</v>
      </c>
      <c r="H25" s="3">
        <v>90</v>
      </c>
      <c r="I25" s="3">
        <f>[Oil Value]+[Gas Value]</f>
        <v>970</v>
      </c>
      <c r="J25" s="9">
        <f>IF(SUM([Total Value])=0,0,[Total Value]/SUM([Total Value]))</f>
        <v>0.012244382731633426</v>
      </c>
      <c r="K25" s="10">
        <v>55.3</v>
      </c>
    </row>
    <row r="26">
      <c r="A26" s="0" t="s">
        <v>109</v>
      </c>
      <c r="B26" s="0" t="s">
        <v>46</v>
      </c>
      <c r="C26" s="0" t="s">
        <v>47</v>
      </c>
      <c r="D26" s="0" t="s">
        <v>22</v>
      </c>
      <c r="E26" s="2">
        <v>88.83</v>
      </c>
      <c r="F26" s="2">
        <v>56.891697</v>
      </c>
      <c r="G26" s="3">
        <v>1580</v>
      </c>
      <c r="H26" s="3">
        <v>340</v>
      </c>
      <c r="I26" s="3">
        <f>[Oil Value]+[Gas Value]</f>
        <v>1920</v>
      </c>
      <c r="J26" s="9">
        <f>IF(SUM([Total Value])=0,0,[Total Value]/SUM([Total Value]))</f>
        <v>0.024236303963645546</v>
      </c>
      <c r="K26" s="10">
        <v>109.28</v>
      </c>
    </row>
    <row r="27">
      <c r="A27" s="0" t="s">
        <v>109</v>
      </c>
      <c r="B27" s="0" t="s">
        <v>48</v>
      </c>
      <c r="C27" s="0" t="s">
        <v>49</v>
      </c>
      <c r="D27" s="0" t="s">
        <v>22</v>
      </c>
      <c r="E27" s="2">
        <v>88.83</v>
      </c>
      <c r="F27" s="2">
        <v>56.891697</v>
      </c>
      <c r="G27" s="3">
        <v>5050</v>
      </c>
      <c r="H27" s="3">
        <v>360</v>
      </c>
      <c r="I27" s="3">
        <f>[Oil Value]+[Gas Value]</f>
        <v>5410</v>
      </c>
      <c r="J27" s="9">
        <f>IF(SUM([Total Value])=0,0,[Total Value]/SUM([Total Value]))</f>
        <v>0.06829083564756375</v>
      </c>
      <c r="K27" s="10">
        <v>307.84</v>
      </c>
    </row>
    <row r="28">
      <c r="A28" s="0" t="s">
        <v>109</v>
      </c>
      <c r="B28" s="0" t="s">
        <v>50</v>
      </c>
      <c r="C28" s="0" t="s">
        <v>51</v>
      </c>
      <c r="D28" s="0" t="s">
        <v>22</v>
      </c>
      <c r="E28" s="2">
        <v>88.83</v>
      </c>
      <c r="F28" s="2">
        <v>56.891697</v>
      </c>
      <c r="G28" s="3">
        <v>1350</v>
      </c>
      <c r="H28" s="3">
        <v>170</v>
      </c>
      <c r="I28" s="3">
        <f>[Oil Value]+[Gas Value]</f>
        <v>1520</v>
      </c>
      <c r="J28" s="9">
        <f>IF(SUM([Total Value])=0,0,[Total Value]/SUM([Total Value]))</f>
        <v>0.01918707397121939</v>
      </c>
      <c r="K28" s="10">
        <v>86.46</v>
      </c>
    </row>
    <row r="29">
      <c r="A29" s="0" t="s">
        <v>109</v>
      </c>
      <c r="B29" s="0" t="s">
        <v>52</v>
      </c>
      <c r="C29" s="0" t="s">
        <v>53</v>
      </c>
      <c r="D29" s="0" t="s">
        <v>22</v>
      </c>
      <c r="E29" s="2">
        <v>88.83</v>
      </c>
      <c r="F29" s="2">
        <v>56.891697</v>
      </c>
      <c r="G29" s="3">
        <v>9350</v>
      </c>
      <c r="H29" s="3">
        <v>5400</v>
      </c>
      <c r="I29" s="3">
        <f>[Oil Value]+[Gas Value]</f>
        <v>14750</v>
      </c>
      <c r="J29" s="9">
        <f>IF(SUM([Total Value])=0,0,[Total Value]/SUM([Total Value]))</f>
        <v>0.18619035597071448</v>
      </c>
      <c r="K29" s="10">
        <v>839.26</v>
      </c>
    </row>
    <row r="30">
      <c r="A30" s="0" t="s">
        <v>109</v>
      </c>
      <c r="B30" s="0" t="s">
        <v>54</v>
      </c>
      <c r="C30" s="0" t="s">
        <v>55</v>
      </c>
      <c r="D30" s="0" t="s">
        <v>22</v>
      </c>
      <c r="E30" s="2">
        <v>88.83</v>
      </c>
      <c r="F30" s="2">
        <v>56.891697</v>
      </c>
      <c r="G30" s="3">
        <v>5260</v>
      </c>
      <c r="H30" s="3">
        <v>360</v>
      </c>
      <c r="I30" s="3">
        <f>[Oil Value]+[Gas Value]</f>
        <v>5620</v>
      </c>
      <c r="J30" s="9">
        <f>IF(SUM([Total Value])=0,0,[Total Value]/SUM([Total Value]))</f>
        <v>0.07094168139358749</v>
      </c>
      <c r="K30" s="10">
        <v>319.82</v>
      </c>
    </row>
    <row r="31">
      <c r="A31" s="0" t="s">
        <v>109</v>
      </c>
      <c r="B31" s="0" t="s">
        <v>56</v>
      </c>
      <c r="C31" s="0" t="s">
        <v>57</v>
      </c>
      <c r="D31" s="0" t="s">
        <v>22</v>
      </c>
      <c r="E31" s="2">
        <v>88.83</v>
      </c>
      <c r="F31" s="2">
        <v>56.891697</v>
      </c>
      <c r="G31" s="3">
        <v>2240</v>
      </c>
      <c r="H31" s="3">
        <v>120</v>
      </c>
      <c r="I31" s="3">
        <f>[Oil Value]+[Gas Value]</f>
        <v>2360</v>
      </c>
      <c r="J31" s="9">
        <f>IF(SUM([Total Value])=0,0,[Total Value]/SUM([Total Value]))</f>
        <v>0.029790456955314314</v>
      </c>
      <c r="K31" s="10">
        <v>134.22</v>
      </c>
    </row>
    <row r="32">
      <c r="A32" s="0" t="s">
        <v>109</v>
      </c>
      <c r="B32" s="0" t="s">
        <v>58</v>
      </c>
      <c r="C32" s="0" t="s">
        <v>59</v>
      </c>
      <c r="D32" s="0" t="s">
        <v>22</v>
      </c>
      <c r="E32" s="2">
        <v>88.83</v>
      </c>
      <c r="F32" s="2">
        <v>56.891697</v>
      </c>
      <c r="G32" s="3">
        <v>1360</v>
      </c>
      <c r="H32" s="3">
        <v>1940</v>
      </c>
      <c r="I32" s="3">
        <f>[Oil Value]+[Gas Value]</f>
        <v>3300</v>
      </c>
      <c r="J32" s="9">
        <f>IF(SUM([Total Value])=0,0,[Total Value]/SUM([Total Value]))</f>
        <v>0.041656147437515785</v>
      </c>
      <c r="K32" s="10">
        <v>187.86</v>
      </c>
    </row>
    <row r="33">
      <c r="A33" s="0" t="s">
        <v>109</v>
      </c>
      <c r="B33" s="0" t="s">
        <v>60</v>
      </c>
      <c r="C33" s="0" t="s">
        <v>61</v>
      </c>
      <c r="D33" s="0" t="s">
        <v>22</v>
      </c>
      <c r="E33" s="2">
        <v>88.83</v>
      </c>
      <c r="F33" s="2">
        <v>56.891697</v>
      </c>
      <c r="G33" s="3">
        <v>6240</v>
      </c>
      <c r="H33" s="3">
        <v>360</v>
      </c>
      <c r="I33" s="3">
        <f>[Oil Value]+[Gas Value]</f>
        <v>6600</v>
      </c>
      <c r="J33" s="9">
        <f>IF(SUM([Total Value])=0,0,[Total Value]/SUM([Total Value]))</f>
        <v>0.08331229487503157</v>
      </c>
      <c r="K33" s="10">
        <v>375.58</v>
      </c>
    </row>
    <row r="34">
      <c r="A34" s="0" t="s">
        <v>109</v>
      </c>
      <c r="B34" s="0" t="s">
        <v>62</v>
      </c>
      <c r="C34" s="0" t="s">
        <v>63</v>
      </c>
      <c r="D34" s="0" t="s">
        <v>22</v>
      </c>
      <c r="E34" s="2">
        <v>88.83</v>
      </c>
      <c r="F34" s="2">
        <v>56.891697</v>
      </c>
      <c r="G34" s="3">
        <v>1030</v>
      </c>
      <c r="H34" s="3">
        <v>190</v>
      </c>
      <c r="I34" s="3">
        <f>[Oil Value]+[Gas Value]</f>
        <v>1220</v>
      </c>
      <c r="J34" s="9">
        <f>IF(SUM([Total Value])=0,0,[Total Value]/SUM([Total Value]))</f>
        <v>0.015400151476899774</v>
      </c>
      <c r="K34" s="10">
        <v>69.46</v>
      </c>
    </row>
    <row r="35">
      <c r="A35" s="0" t="s">
        <v>109</v>
      </c>
      <c r="B35" s="0" t="s">
        <v>64</v>
      </c>
      <c r="C35" s="0" t="s">
        <v>65</v>
      </c>
      <c r="D35" s="0" t="s">
        <v>22</v>
      </c>
      <c r="E35" s="2">
        <v>88.83</v>
      </c>
      <c r="F35" s="2">
        <v>56.891697</v>
      </c>
      <c r="G35" s="3">
        <v>10</v>
      </c>
      <c r="H35" s="3">
        <v>0</v>
      </c>
      <c r="I35" s="3">
        <f>[Oil Value]+[Gas Value]</f>
        <v>10</v>
      </c>
      <c r="J35" s="9">
        <f>IF(SUM([Total Value])=0,0,[Total Value]/SUM([Total Value]))</f>
        <v>0.00012623074981065388</v>
      </c>
      <c r="K35" s="10">
        <v>0.62</v>
      </c>
    </row>
    <row r="36">
      <c r="A36" s="0" t="s">
        <v>109</v>
      </c>
      <c r="B36" s="0" t="s">
        <v>66</v>
      </c>
      <c r="C36" s="0" t="s">
        <v>67</v>
      </c>
      <c r="D36" s="0" t="s">
        <v>22</v>
      </c>
      <c r="E36" s="2">
        <v>88.83</v>
      </c>
      <c r="F36" s="2">
        <v>56.891697</v>
      </c>
      <c r="G36" s="3">
        <v>1630</v>
      </c>
      <c r="H36" s="3">
        <v>220</v>
      </c>
      <c r="I36" s="3">
        <f>[Oil Value]+[Gas Value]</f>
        <v>1850</v>
      </c>
      <c r="J36" s="9">
        <f>IF(SUM([Total Value])=0,0,[Total Value]/SUM([Total Value]))</f>
        <v>0.023352688714970968</v>
      </c>
      <c r="K36" s="10">
        <v>105.34</v>
      </c>
    </row>
    <row r="37">
      <c r="A37" s="0" t="s">
        <v>109</v>
      </c>
      <c r="B37" s="0" t="s">
        <v>68</v>
      </c>
      <c r="C37" s="0" t="s">
        <v>69</v>
      </c>
      <c r="D37" s="0" t="s">
        <v>22</v>
      </c>
      <c r="E37" s="2">
        <v>88.83</v>
      </c>
      <c r="F37" s="2">
        <v>56.891697</v>
      </c>
      <c r="G37" s="3">
        <v>5500</v>
      </c>
      <c r="H37" s="3">
        <v>2460</v>
      </c>
      <c r="I37" s="3">
        <f>[Oil Value]+[Gas Value]</f>
        <v>7960</v>
      </c>
      <c r="J37" s="9">
        <f>IF(SUM([Total Value])=0,0,[Total Value]/SUM([Total Value]))</f>
        <v>0.10047967684928048</v>
      </c>
      <c r="K37" s="10">
        <v>452.84</v>
      </c>
    </row>
    <row r="38">
      <c r="A38" s="0" t="s">
        <v>109</v>
      </c>
      <c r="B38" s="0" t="s">
        <v>72</v>
      </c>
      <c r="C38" s="0" t="s">
        <v>73</v>
      </c>
      <c r="D38" s="0" t="s">
        <v>22</v>
      </c>
      <c r="E38" s="2">
        <v>88.83</v>
      </c>
      <c r="F38" s="2">
        <v>56.891697</v>
      </c>
      <c r="G38" s="3">
        <v>860</v>
      </c>
      <c r="H38" s="3">
        <v>20</v>
      </c>
      <c r="I38" s="3">
        <f>[Oil Value]+[Gas Value]</f>
        <v>880</v>
      </c>
      <c r="J38" s="9">
        <f>IF(SUM([Total Value])=0,0,[Total Value]/SUM([Total Value]))</f>
        <v>0.01110830598333754</v>
      </c>
      <c r="K38" s="10">
        <v>50.08</v>
      </c>
    </row>
    <row r="39">
      <c r="A39" s="0" t="s">
        <v>109</v>
      </c>
      <c r="B39" s="0" t="s">
        <v>76</v>
      </c>
      <c r="C39" s="0" t="s">
        <v>77</v>
      </c>
      <c r="D39" s="0" t="s">
        <v>22</v>
      </c>
      <c r="E39" s="2">
        <v>88.83</v>
      </c>
      <c r="F39" s="2">
        <v>56.891697</v>
      </c>
      <c r="G39" s="3">
        <v>5600</v>
      </c>
      <c r="H39" s="3">
        <v>430</v>
      </c>
      <c r="I39" s="3">
        <f>[Oil Value]+[Gas Value]</f>
        <v>6030</v>
      </c>
      <c r="J39" s="9">
        <f>IF(SUM([Total Value])=0,0,[Total Value]/SUM([Total Value]))</f>
        <v>0.0761171421358243</v>
      </c>
      <c r="K39" s="10">
        <v>343.14</v>
      </c>
    </row>
    <row r="40">
      <c r="A40" s="0" t="s">
        <v>109</v>
      </c>
      <c r="B40" s="0" t="s">
        <v>78</v>
      </c>
      <c r="C40" s="0" t="s">
        <v>79</v>
      </c>
      <c r="D40" s="0" t="s">
        <v>22</v>
      </c>
      <c r="E40" s="2">
        <v>88.83</v>
      </c>
      <c r="F40" s="2">
        <v>56.891697</v>
      </c>
      <c r="G40" s="3">
        <v>1080</v>
      </c>
      <c r="H40" s="3">
        <v>70</v>
      </c>
      <c r="I40" s="3">
        <f>[Oil Value]+[Gas Value]</f>
        <v>1150</v>
      </c>
      <c r="J40" s="9">
        <f>IF(SUM([Total Value])=0,0,[Total Value]/SUM([Total Value]))</f>
        <v>0.014516536228225196</v>
      </c>
      <c r="K40" s="10">
        <v>65.6</v>
      </c>
    </row>
    <row r="41">
      <c r="A41" s="0" t="s">
        <v>109</v>
      </c>
      <c r="B41" s="0" t="s">
        <v>80</v>
      </c>
      <c r="C41" s="0" t="s">
        <v>81</v>
      </c>
      <c r="D41" s="0" t="s">
        <v>22</v>
      </c>
      <c r="E41" s="2">
        <v>88.83</v>
      </c>
      <c r="F41" s="2">
        <v>56.891697</v>
      </c>
      <c r="G41" s="3">
        <v>900</v>
      </c>
      <c r="H41" s="3">
        <v>210</v>
      </c>
      <c r="I41" s="3">
        <f>[Oil Value]+[Gas Value]</f>
        <v>1110</v>
      </c>
      <c r="J41" s="9">
        <f>IF(SUM([Total Value])=0,0,[Total Value]/SUM([Total Value]))</f>
        <v>0.01401161322898258</v>
      </c>
      <c r="K41" s="10">
        <v>63.26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6.210315704345703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86</v>
      </c>
    </row>
    <row r="2">
      <c r="A2" s="0" t="s">
        <v>87</v>
      </c>
      <c r="B2" s="0" t="s">
        <v>88</v>
      </c>
      <c r="C2" s="0" t="s">
        <v>89</v>
      </c>
      <c r="D2" s="0" t="s">
        <v>90</v>
      </c>
      <c r="E2" s="0" t="s">
        <v>91</v>
      </c>
    </row>
    <row r="3">
      <c r="A3" s="0" t="s">
        <v>92</v>
      </c>
      <c r="B3" s="4">
        <v>0</v>
      </c>
      <c r="C3" s="4">
        <v>427.84</v>
      </c>
      <c r="D3" s="4">
        <v>427.84</v>
      </c>
      <c r="E3" s="4">
        <f>[Prior]+[First]+[Second]</f>
        <v>855.68</v>
      </c>
    </row>
    <row r="4">
      <c r="A4" s="0" t="s">
        <v>93</v>
      </c>
      <c r="B4" s="4">
        <v>0</v>
      </c>
      <c r="C4" s="4">
        <v>-150.02</v>
      </c>
      <c r="D4" s="4">
        <v>-150.02</v>
      </c>
      <c r="E4" s="4">
        <f>[Prior]+[First]+[Second]</f>
        <v>-300.04</v>
      </c>
    </row>
    <row r="5">
      <c r="A5" s="0" t="s">
        <v>94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95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96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97</v>
      </c>
      <c r="B8" s="4">
        <v>0</v>
      </c>
      <c r="C8" s="4">
        <v>277.82</v>
      </c>
      <c r="D8" s="4">
        <v>277.82</v>
      </c>
      <c r="E8" s="4">
        <f>[Prior]+[First]+[Second]</f>
        <v>555.64</v>
      </c>
    </row>
    <row r="9">
      <c r="A9" s="0" t="s">
        <v>98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99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100</v>
      </c>
      <c r="B11" s="4">
        <v>0</v>
      </c>
      <c r="C11" s="4">
        <v>277.82</v>
      </c>
      <c r="D11" s="4">
        <v>277.82</v>
      </c>
      <c r="E11" s="4">
        <f>[Prior]+[First]+[Second]</f>
        <v>555.64</v>
      </c>
    </row>
    <row r="12">
      <c r="A12" s="0" t="s">
        <v>101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102</v>
      </c>
      <c r="B13" s="4">
        <v>0</v>
      </c>
      <c r="C13" s="4">
        <v>277.82</v>
      </c>
      <c r="D13" s="4">
        <v>277.82</v>
      </c>
      <c r="E13" s="4">
        <f>[Prior]+[First]+[Second]</f>
        <v>555.64</v>
      </c>
    </row>
    <row r="15">
      <c r="A15" s="1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107</v>
      </c>
      <c r="K16" s="0" t="s">
        <v>108</v>
      </c>
    </row>
    <row r="17">
      <c r="A17" s="0" t="s">
        <v>109</v>
      </c>
      <c r="B17" s="0" t="s">
        <v>70</v>
      </c>
      <c r="C17" s="0" t="s">
        <v>71</v>
      </c>
      <c r="D17" s="0" t="s">
        <v>23</v>
      </c>
      <c r="E17" s="2">
        <v>94.41</v>
      </c>
      <c r="F17" s="2">
        <v>61.28837</v>
      </c>
      <c r="G17" s="3">
        <v>1600</v>
      </c>
      <c r="H17" s="3">
        <v>300</v>
      </c>
      <c r="I17" s="3">
        <f>[Oil Value]+[Gas Value]</f>
        <v>1900</v>
      </c>
      <c r="J17" s="9">
        <f>IF(SUM([Total Value])=0,0,[Total Value]/SUM([Total Value]))</f>
        <v>0.2097130242825607</v>
      </c>
      <c r="K17" s="10">
        <v>116.6</v>
      </c>
    </row>
    <row r="18">
      <c r="A18" s="0" t="s">
        <v>109</v>
      </c>
      <c r="B18" s="0" t="s">
        <v>74</v>
      </c>
      <c r="C18" s="0" t="s">
        <v>75</v>
      </c>
      <c r="D18" s="0" t="s">
        <v>23</v>
      </c>
      <c r="E18" s="2">
        <v>94.41</v>
      </c>
      <c r="F18" s="2">
        <v>61.28837</v>
      </c>
      <c r="G18" s="3">
        <v>110</v>
      </c>
      <c r="H18" s="3">
        <v>20</v>
      </c>
      <c r="I18" s="3">
        <f>[Oil Value]+[Gas Value]</f>
        <v>130</v>
      </c>
      <c r="J18" s="9">
        <f>IF(SUM([Total Value])=0,0,[Total Value]/SUM([Total Value]))</f>
        <v>0.01434878587196468</v>
      </c>
      <c r="K18" s="10">
        <v>8.06</v>
      </c>
    </row>
    <row r="19">
      <c r="A19" s="0" t="s">
        <v>109</v>
      </c>
      <c r="B19" s="0" t="s">
        <v>82</v>
      </c>
      <c r="C19" s="0" t="s">
        <v>83</v>
      </c>
      <c r="D19" s="0" t="s">
        <v>23</v>
      </c>
      <c r="E19" s="2">
        <v>94.41</v>
      </c>
      <c r="F19" s="2">
        <v>61.28837</v>
      </c>
      <c r="G19" s="3">
        <v>5130</v>
      </c>
      <c r="H19" s="3">
        <v>1310</v>
      </c>
      <c r="I19" s="3">
        <f>[Oil Value]+[Gas Value]</f>
        <v>6440</v>
      </c>
      <c r="J19" s="9">
        <f>IF(SUM([Total Value])=0,0,[Total Value]/SUM([Total Value]))</f>
        <v>0.7108167770419426</v>
      </c>
      <c r="K19" s="10">
        <v>394.74</v>
      </c>
    </row>
    <row r="20">
      <c r="A20" s="0" t="s">
        <v>109</v>
      </c>
      <c r="B20" s="0" t="s">
        <v>84</v>
      </c>
      <c r="C20" s="0" t="s">
        <v>85</v>
      </c>
      <c r="D20" s="0" t="s">
        <v>23</v>
      </c>
      <c r="E20" s="2">
        <v>94.41</v>
      </c>
      <c r="F20" s="2">
        <v>61.28837</v>
      </c>
      <c r="G20" s="3">
        <v>430</v>
      </c>
      <c r="H20" s="3">
        <v>160</v>
      </c>
      <c r="I20" s="3">
        <f>[Oil Value]+[Gas Value]</f>
        <v>590</v>
      </c>
      <c r="J20" s="9">
        <f>IF(SUM([Total Value])=0,0,[Total Value]/SUM([Total Value]))</f>
        <v>0.06512141280353202</v>
      </c>
      <c r="K20" s="10">
        <v>36.24</v>
      </c>
    </row>
  </sheetData>
  <headerFooter/>
  <tableParts>
    <tablePart r:id="rId1"/>
    <tablePart r:id="rId2"/>
  </tableParts>
</worksheet>
</file>